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 defaultThemeVersion="124226"/>
  <xr:revisionPtr revIDLastSave="0" documentId="8_{9F9395A5-AE8C-467B-BABF-0CEE30834DC6}" xr6:coauthVersionLast="45" xr6:coauthVersionMax="45" xr10:uidLastSave="{00000000-0000-0000-0000-000000000000}"/>
  <bookViews>
    <workbookView xWindow="2685" yWindow="2685" windowWidth="15375" windowHeight="7875" xr2:uid="{00000000-000D-0000-FFFF-FFFF00000000}"/>
  </bookViews>
  <sheets>
    <sheet name="ΠΙΝΑΚΕΣ ΟΙΚΟΝΟΜΙΚΗΣ ΠΡΟΣΦΟΡΑΣ" sheetId="6" r:id="rId1"/>
  </sheets>
  <definedNames>
    <definedName name="_xlnm.Print_Area" localSheetId="0">'ΠΙΝΑΚΕΣ ΟΙΚΟΝΟΜΙΚΗΣ ΠΡΟΣΦΟΡΑΣ'!$B$1:$H$159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3" i="6" l="1"/>
  <c r="F53" i="6"/>
  <c r="F48" i="6"/>
  <c r="F45" i="6"/>
  <c r="G148" i="6" l="1"/>
  <c r="B141" i="6" l="1"/>
  <c r="D126" i="6"/>
  <c r="C126" i="6"/>
  <c r="D125" i="6"/>
  <c r="C125" i="6"/>
  <c r="H124" i="6"/>
  <c r="H123" i="6"/>
  <c r="D123" i="6"/>
  <c r="C123" i="6"/>
  <c r="H122" i="6"/>
  <c r="H121" i="6"/>
  <c r="H120" i="6"/>
  <c r="H119" i="6"/>
  <c r="H118" i="6"/>
  <c r="H117" i="6"/>
  <c r="H116" i="6"/>
  <c r="H115" i="6"/>
  <c r="H106" i="6"/>
  <c r="H105" i="6"/>
  <c r="G147" i="6" s="1"/>
  <c r="H104" i="6"/>
  <c r="H103" i="6"/>
  <c r="H102" i="6"/>
  <c r="H98" i="6"/>
  <c r="H97" i="6"/>
  <c r="H90" i="6"/>
  <c r="H89" i="6"/>
  <c r="H87" i="6"/>
  <c r="H86" i="6"/>
  <c r="H76" i="6"/>
  <c r="H75" i="6"/>
  <c r="H74" i="6"/>
  <c r="H73" i="6"/>
  <c r="H72" i="6"/>
  <c r="H71" i="6"/>
  <c r="G146" i="6" s="1"/>
  <c r="H59" i="6"/>
  <c r="H58" i="6"/>
  <c r="H57" i="6"/>
  <c r="H55" i="6"/>
  <c r="H54" i="6"/>
  <c r="H101" i="6"/>
  <c r="H99" i="6"/>
  <c r="H50" i="6"/>
  <c r="H49" i="6"/>
  <c r="H96" i="6"/>
  <c r="H60" i="6"/>
  <c r="H42" i="6"/>
  <c r="H41" i="6"/>
  <c r="H88" i="6"/>
  <c r="H39" i="6"/>
  <c r="H38" i="6"/>
  <c r="H37" i="6"/>
  <c r="H36" i="6"/>
  <c r="H35" i="6"/>
  <c r="H34" i="6"/>
  <c r="H33" i="6"/>
  <c r="H32" i="6"/>
  <c r="H31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77" i="6" l="1"/>
  <c r="H94" i="6"/>
  <c r="H44" i="6"/>
  <c r="H92" i="6"/>
  <c r="H95" i="6"/>
  <c r="H91" i="6"/>
  <c r="H40" i="6"/>
  <c r="H43" i="6"/>
  <c r="H46" i="6"/>
  <c r="H48" i="6"/>
  <c r="H30" i="6"/>
  <c r="H51" i="6"/>
  <c r="H53" i="6"/>
  <c r="H47" i="6"/>
  <c r="H100" i="6" l="1"/>
  <c r="H52" i="6"/>
  <c r="H61" i="6" s="1"/>
  <c r="H108" i="6"/>
  <c r="H107" i="6"/>
  <c r="H125" i="6"/>
  <c r="H127" i="6" s="1"/>
  <c r="H109" i="6" l="1"/>
</calcChain>
</file>

<file path=xl/sharedStrings.xml><?xml version="1.0" encoding="utf-8"?>
<sst xmlns="http://schemas.openxmlformats.org/spreadsheetml/2006/main" count="297" uniqueCount="188">
  <si>
    <t>ΕΡΓΟ : ΓΜ 150kV ΜΑΝΤΟΥΔΙ - ΣΚΙΑΘΟΣ</t>
  </si>
  <si>
    <t>2. ΠΙΝΑΚΑΣ ΤΙΜΩΝ ΕΡΓΑΣΙΩΝ Α</t>
  </si>
  <si>
    <t xml:space="preserve">Α/Α  </t>
  </si>
  <si>
    <t>ΕΝΔΕΙΞΗ ΕΡΓΑΣΙΩΝ</t>
  </si>
  <si>
    <t xml:space="preserve">  Α.Τ </t>
  </si>
  <si>
    <t>ΜΟΝ.</t>
  </si>
  <si>
    <t>ΠΟΣΟ ΤΗΤΑ</t>
  </si>
  <si>
    <t xml:space="preserve">ΤΙΜΗ ΜΟΝΑΔΑΣ    </t>
  </si>
  <si>
    <t>ΣΥΝΟΛΙΚΗ ΤΙΜΗ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</si>
  <si>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S3</t>
    </r>
    <r>
      <rPr>
        <sz val="11"/>
        <rFont val="Arial"/>
        <family val="2"/>
        <charset val="161"/>
      </rPr>
      <t xml:space="preserve"> με κανονικό κορμό.</t>
    </r>
  </si>
  <si>
    <t>131.11</t>
  </si>
  <si>
    <t>τεμ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</si>
  <si>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S3</t>
    </r>
    <r>
      <rPr>
        <sz val="11"/>
        <rFont val="Arial"/>
        <family val="2"/>
        <charset val="161"/>
      </rPr>
      <t xml:space="preserve"> με κανονικό κορμό.</t>
    </r>
  </si>
  <si>
    <t>131.21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</si>
  <si>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R3</t>
    </r>
    <r>
      <rPr>
        <sz val="11"/>
        <rFont val="Arial"/>
        <family val="2"/>
        <charset val="161"/>
      </rPr>
      <t xml:space="preserve"> με κανονικό κορμό.</t>
    </r>
  </si>
  <si>
    <t>133.11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</si>
  <si>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R3</t>
    </r>
    <r>
      <rPr>
        <sz val="11"/>
        <rFont val="Arial"/>
        <family val="2"/>
        <charset val="161"/>
      </rPr>
      <t xml:space="preserve"> με κανονικό κορμό.</t>
    </r>
  </si>
  <si>
    <t>133.21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</si>
  <si>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T3</t>
    </r>
    <r>
      <rPr>
        <sz val="11"/>
        <rFont val="Arial"/>
        <family val="2"/>
        <charset val="161"/>
      </rPr>
      <t xml:space="preserve"> με κανονικό κορμό.</t>
    </r>
  </si>
  <si>
    <t>134.11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</si>
  <si>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T3</t>
    </r>
    <r>
      <rPr>
        <sz val="11"/>
        <rFont val="Arial"/>
        <family val="2"/>
        <charset val="161"/>
      </rPr>
      <t xml:space="preserve"> με κανονικό κορμό.</t>
    </r>
  </si>
  <si>
    <t>134.21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</si>
  <si>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Z3</t>
    </r>
    <r>
      <rPr>
        <sz val="11"/>
        <rFont val="Arial"/>
        <family val="2"/>
        <charset val="161"/>
      </rPr>
      <t xml:space="preserve"> με κανονικό κορμό.</t>
    </r>
  </si>
  <si>
    <t>135.11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</si>
  <si>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Z3</t>
    </r>
    <r>
      <rPr>
        <sz val="11"/>
        <rFont val="Arial"/>
        <family val="2"/>
        <charset val="161"/>
      </rPr>
      <t xml:space="preserve"> με κανονικό κορμό.</t>
    </r>
  </si>
  <si>
    <t>135.21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</si>
  <si>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R4</t>
    </r>
    <r>
      <rPr>
        <sz val="11"/>
        <rFont val="Arial"/>
        <family val="2"/>
        <charset val="161"/>
      </rPr>
      <t xml:space="preserve"> με κανονικό κορμό.</t>
    </r>
  </si>
  <si>
    <t>143.11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</si>
  <si>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R4</t>
    </r>
    <r>
      <rPr>
        <sz val="11"/>
        <rFont val="Arial"/>
        <family val="2"/>
        <charset val="161"/>
      </rPr>
      <t xml:space="preserve"> με κανονικό κορμό.</t>
    </r>
  </si>
  <si>
    <t>143.21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</si>
  <si>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P08</t>
    </r>
    <r>
      <rPr>
        <sz val="11"/>
        <rFont val="Arial"/>
        <family val="2"/>
        <charset val="161"/>
      </rPr>
      <t xml:space="preserve"> ή </t>
    </r>
    <r>
      <rPr>
        <b/>
        <sz val="11"/>
        <rFont val="Arial"/>
        <family val="2"/>
        <charset val="161"/>
      </rPr>
      <t>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T4</t>
    </r>
    <r>
      <rPr>
        <sz val="11"/>
        <rFont val="Arial"/>
        <family val="2"/>
        <charset val="161"/>
      </rPr>
      <t xml:space="preserve"> με κανονικό κορμό.</t>
    </r>
  </si>
  <si>
    <t>144.11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</si>
  <si>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T4</t>
    </r>
    <r>
      <rPr>
        <sz val="11"/>
        <rFont val="Arial"/>
        <family val="2"/>
        <charset val="161"/>
      </rPr>
      <t xml:space="preserve"> με κανονικό κορμό.</t>
    </r>
  </si>
  <si>
    <t>144.21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</si>
  <si>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Ρ08 ή 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R6</t>
    </r>
    <r>
      <rPr>
        <sz val="11"/>
        <rFont val="Arial"/>
        <family val="2"/>
        <charset val="161"/>
      </rPr>
      <t xml:space="preserve"> με επιμήκυνση κορμού </t>
    </r>
    <r>
      <rPr>
        <b/>
        <sz val="11"/>
        <rFont val="Arial"/>
        <family val="2"/>
        <charset val="161"/>
      </rPr>
      <t>8m.</t>
    </r>
  </si>
  <si>
    <t>163.13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</si>
  <si>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R6</t>
    </r>
    <r>
      <rPr>
        <sz val="11"/>
        <rFont val="Arial"/>
        <family val="2"/>
        <charset val="161"/>
      </rPr>
      <t xml:space="preserve"> με επιμήκυνση κορμού  </t>
    </r>
    <r>
      <rPr>
        <b/>
        <sz val="11"/>
        <rFont val="Arial"/>
        <family val="2"/>
        <charset val="161"/>
      </rPr>
      <t>8m.</t>
    </r>
  </si>
  <si>
    <t>163.23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</si>
  <si>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Ρ08 ή 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T6</t>
    </r>
    <r>
      <rPr>
        <sz val="11"/>
        <rFont val="Arial"/>
        <family val="2"/>
        <charset val="161"/>
      </rPr>
      <t xml:space="preserve"> με κανονικό κορμό.</t>
    </r>
  </si>
  <si>
    <t>164.11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</si>
  <si>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 xml:space="preserve">T6 </t>
    </r>
    <r>
      <rPr>
        <sz val="11"/>
        <rFont val="Arial"/>
        <family val="2"/>
        <charset val="161"/>
      </rPr>
      <t xml:space="preserve"> με κανονικό κορμό.</t>
    </r>
  </si>
  <si>
    <t>164.21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</si>
  <si>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>Ρ08 ή Α08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>T6</t>
    </r>
    <r>
      <rPr>
        <sz val="11"/>
        <rFont val="Arial"/>
        <family val="2"/>
        <charset val="161"/>
      </rPr>
      <t xml:space="preserve"> με επιμήκυνση κορμού </t>
    </r>
    <r>
      <rPr>
        <b/>
        <sz val="11"/>
        <rFont val="Arial"/>
        <family val="2"/>
        <charset val="161"/>
      </rPr>
      <t>8m.</t>
    </r>
  </si>
  <si>
    <t>164.13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</si>
  <si>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</t>
    </r>
    <r>
      <rPr>
        <sz val="11"/>
        <rFont val="Arial"/>
        <family val="2"/>
        <charset val="161"/>
      </rPr>
      <t xml:space="preserve"> πύργου </t>
    </r>
    <r>
      <rPr>
        <b/>
        <sz val="11"/>
        <rFont val="Arial"/>
        <family val="2"/>
        <charset val="161"/>
      </rPr>
      <t xml:space="preserve">T6 </t>
    </r>
    <r>
      <rPr>
        <sz val="11"/>
        <rFont val="Arial"/>
        <family val="2"/>
        <charset val="161"/>
      </rPr>
      <t xml:space="preserve">με επιμήκυνση κορμού </t>
    </r>
    <r>
      <rPr>
        <b/>
        <sz val="11"/>
        <rFont val="Arial"/>
        <family val="2"/>
        <charset val="161"/>
      </rPr>
      <t>8m.</t>
    </r>
  </si>
  <si>
    <t>164.23</t>
  </si>
  <si>
    <r>
      <t xml:space="preserve">Κατασκευή θεμελίωσης τύπου </t>
    </r>
    <r>
      <rPr>
        <b/>
        <sz val="11"/>
        <rFont val="Arial"/>
        <family val="2"/>
        <charset val="161"/>
      </rPr>
      <t xml:space="preserve">Ρ08 ή Α08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>T6</t>
    </r>
    <r>
      <rPr>
        <sz val="11"/>
        <rFont val="Arial"/>
        <family val="2"/>
        <charset val="161"/>
      </rPr>
      <t xml:space="preserve"> με επιμήκυνση κορμού </t>
    </r>
    <r>
      <rPr>
        <b/>
        <sz val="11"/>
        <rFont val="Arial"/>
        <family val="2"/>
        <charset val="161"/>
      </rPr>
      <t>18m.</t>
    </r>
  </si>
  <si>
    <t>164.14</t>
  </si>
  <si>
    <r>
      <t>Κατασκευή θεμελίωσης τύπου</t>
    </r>
    <r>
      <rPr>
        <b/>
        <sz val="11"/>
        <rFont val="Arial"/>
        <family val="2"/>
        <charset val="161"/>
      </rPr>
      <t xml:space="preserve"> P2 ή Α2 ή R ή R/A </t>
    </r>
    <r>
      <rPr>
        <sz val="11"/>
        <rFont val="Arial"/>
        <family val="2"/>
        <charset val="161"/>
      </rPr>
      <t xml:space="preserve">πύργου </t>
    </r>
    <r>
      <rPr>
        <b/>
        <sz val="11"/>
        <rFont val="Arial"/>
        <family val="2"/>
        <charset val="161"/>
      </rPr>
      <t xml:space="preserve">T6 </t>
    </r>
    <r>
      <rPr>
        <sz val="11"/>
        <rFont val="Arial"/>
        <family val="2"/>
        <charset val="161"/>
      </rPr>
      <t xml:space="preserve">με επιμήκυνση κορμού </t>
    </r>
    <r>
      <rPr>
        <b/>
        <sz val="11"/>
        <rFont val="Arial"/>
        <family val="2"/>
        <charset val="161"/>
      </rPr>
      <t>18m.</t>
    </r>
  </si>
  <si>
    <t>164.24</t>
  </si>
  <si>
    <r>
      <t>Ανέγερση βάσης, ενίσχυσης τμημάτων πύργου, επιμήκυνσης κορμού</t>
    </r>
    <r>
      <rPr>
        <b/>
        <sz val="11"/>
        <rFont val="Arial"/>
        <family val="2"/>
        <charset val="161"/>
      </rPr>
      <t xml:space="preserve"> 4,5m, 8m ή 18m </t>
    </r>
    <r>
      <rPr>
        <sz val="11"/>
        <rFont val="Arial"/>
        <family val="2"/>
        <charset val="161"/>
      </rPr>
      <t xml:space="preserve">οποιουδήποτε τύπου πύργου, οποιασδήποτε σειράς, με οποιοδήποτε συνδυασμό σκελών και ορθοστατών πλήρης με όλα τα εξαρτήματα. </t>
    </r>
  </si>
  <si>
    <t xml:space="preserve"> τον</t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</si>
  <si>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S3,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</si>
  <si>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R3,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</si>
  <si>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T3,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</si>
  <si>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Z3,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</si>
  <si>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R4,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</si>
  <si>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T4,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</si>
  <si>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R6,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</si>
  <si>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 xml:space="preserve">Ανέγερση κανονικού κορμού πύργου </t>
    </r>
    <r>
      <rPr>
        <b/>
        <sz val="11"/>
        <rFont val="Arial"/>
        <family val="2"/>
        <charset val="161"/>
      </rPr>
      <t>T6,</t>
    </r>
    <r>
      <rPr>
        <sz val="11"/>
        <rFont val="Arial"/>
        <family val="2"/>
        <charset val="161"/>
      </rPr>
      <t xml:space="preserve"> πλήρης με όλα τα εξαρτήματά του.</t>
    </r>
  </si>
  <si>
    <r>
      <t>Εγκατάσταση πρόσθετης γείωσης πύργου συνεχόμενου τύπου.</t>
    </r>
    <r>
      <rPr>
        <b/>
        <sz val="11"/>
        <rFont val="Arial"/>
        <family val="2"/>
        <charset val="161"/>
      </rPr>
      <t xml:space="preserve">   </t>
    </r>
  </si>
  <si>
    <t>χλμ</t>
  </si>
  <si>
    <r>
      <t>Εγκατάσταση πρόσθετης γείωσης πύργου τύπου</t>
    </r>
    <r>
      <rPr>
        <b/>
        <sz val="11"/>
        <rFont val="Arial"/>
        <family val="2"/>
        <charset val="161"/>
      </rPr>
      <t xml:space="preserve"> "Η" (4x60μ.)   </t>
    </r>
  </si>
  <si>
    <t xml:space="preserve">Πλήρης εγκατάσταση ενός (1) χλμ οριζόντιας προβολής Α.Π. OPGW.  </t>
  </si>
  <si>
    <t>Εγκατάσταση Υπόγειου Καλωδίου Οπτικών Ινών (Διηλεκτρικό) πλήρες σε ήδη υπάρχον κανάλι.</t>
  </si>
  <si>
    <t>405.2</t>
  </si>
  <si>
    <t xml:space="preserve"> χλμ</t>
  </si>
  <si>
    <t>Πλήρης εγκατάσταση μίας (1) συναρμογής απλής ανάρτησης Α.Φ.</t>
  </si>
  <si>
    <t>501.1</t>
  </si>
  <si>
    <t>Πλήρης εγκατάσταση μίας (1) συναρμογής ανάρτησης Α.Φ. τύπου "Λ" ή "ΙΙ".</t>
  </si>
  <si>
    <t>Πλήρης εγκατάσταση  μίας (1) συναρμογής απλής τάνυσης Α.Φ.</t>
  </si>
  <si>
    <t>504.1</t>
  </si>
  <si>
    <t>Πλήρης εγκατάσταση  μίας (1) συναρμογής διπλής τάνυσης Α.Φ.</t>
  </si>
  <si>
    <t xml:space="preserve">Πλήρης εγκατάσταση  μίας (1) συναρμογής ανάρτησης Α.Φ. τύπου "V" (διδύμου). </t>
  </si>
  <si>
    <t>Εγκατάσταση ενός (1) αποσβέστη ταλάντωσης Α.Φ.</t>
  </si>
  <si>
    <t>Εγκατάσταση ενός (1)  αποσβέστη ταλάντωσης Α.Π.</t>
  </si>
  <si>
    <t>Εγκατάσταση μίας (1) δέσμης προδιαμορφομένων ράβδων οπλισμού Α.Φ.</t>
  </si>
  <si>
    <t>δεσ</t>
  </si>
  <si>
    <t xml:space="preserve">Πλήρης εγκατάσταση μίας (1) συναρμογής χυτοσιδηρών αντιβάρων μέχρι 100 kgr ανά φάση.                  </t>
  </si>
  <si>
    <t>607.1</t>
  </si>
  <si>
    <t>Πλήρης εγκατάσταση μίας (1) συναρμογής χυτοσιδηρών αντιβάρων άνω των 100 kgr και μέχρι 300 kgr ανά φάση.</t>
  </si>
  <si>
    <t>607.2</t>
  </si>
  <si>
    <t>Πλήρης εγκατάσταση μίας (1) συναρμογής χυτοσιδηρών αντιβάρων για Α.Π. 150kV.</t>
  </si>
  <si>
    <t>607.3</t>
  </si>
  <si>
    <t>Γεφύρωση ενός (1) ανοίγματος με υπόγειο καλώδιο μέχρι 100m.</t>
  </si>
  <si>
    <t>608.1</t>
  </si>
  <si>
    <t>Γεφύρωση  ενός (1) ανοίγματος με υπόγειο καλώδιο από 100m μέχρι 200m.</t>
  </si>
  <si>
    <t>608.2</t>
  </si>
  <si>
    <t>Πλήρης εγκατάσταση  ενός (1) αντιαναρριχητικού πλέγματος.</t>
  </si>
  <si>
    <t>Εκκαθάριση ενός (1) χλμ της ζώνης δουλείας διέλευσης της Γραμμής Μεταφοράς.</t>
  </si>
  <si>
    <t>ΣΥΝΟΛΟ ΠΙΝΑΚΑ Α</t>
  </si>
  <si>
    <t>2. ΠΙΝΑΚΑΣ ΤΙΜΩΝ ΕΡΓΑΣΙΩΝ Β</t>
  </si>
  <si>
    <t>1.</t>
  </si>
  <si>
    <t>Εκσκαφή ειδικής θεμελίωσης SW σε οποιοδήποτε έδαφος εκτός από βράχο και επίχωση του ορύγματος της εκσκαφής.</t>
  </si>
  <si>
    <r>
      <t>m</t>
    </r>
    <r>
      <rPr>
        <vertAlign val="superscript"/>
        <sz val="11"/>
        <rFont val="Arial"/>
        <family val="2"/>
        <charset val="161"/>
      </rPr>
      <t>3</t>
    </r>
  </si>
  <si>
    <t>2.</t>
  </si>
  <si>
    <t>Πρόσθετη επίχωση θεμελίων με γαιώδη υλικά από δανεισμό.</t>
  </si>
  <si>
    <t>3.</t>
  </si>
  <si>
    <r>
      <t xml:space="preserve">Σκυρόδεμα κατηγορίας </t>
    </r>
    <r>
      <rPr>
        <b/>
        <sz val="11"/>
        <rFont val="Arial"/>
        <family val="2"/>
        <charset val="161"/>
      </rPr>
      <t>C12/15</t>
    </r>
  </si>
  <si>
    <t>4.</t>
  </si>
  <si>
    <r>
      <t xml:space="preserve">Σκυρόδεμα κατηγορίας </t>
    </r>
    <r>
      <rPr>
        <b/>
        <sz val="11"/>
        <rFont val="Arial"/>
        <family val="2"/>
        <charset val="161"/>
      </rPr>
      <t>C16/20</t>
    </r>
  </si>
  <si>
    <t>5.</t>
  </si>
  <si>
    <r>
      <t xml:space="preserve">Σιδηρός οπλισμός σκυροδέματος </t>
    </r>
    <r>
      <rPr>
        <b/>
        <sz val="11"/>
        <rFont val="Arial"/>
        <family val="2"/>
        <charset val="161"/>
      </rPr>
      <t>S400 (ST III)</t>
    </r>
    <r>
      <rPr>
        <sz val="11"/>
        <rFont val="Arial"/>
        <family val="2"/>
        <charset val="161"/>
      </rPr>
      <t xml:space="preserve"> οποιασδήποτε διαμέτρου και σχήματος.</t>
    </r>
  </si>
  <si>
    <t>kgr</t>
  </si>
  <si>
    <t>6.</t>
  </si>
  <si>
    <r>
      <t xml:space="preserve">Σιδηρός οπλισμός σκυροδέματος  </t>
    </r>
    <r>
      <rPr>
        <b/>
        <sz val="11"/>
        <rFont val="Arial"/>
        <family val="2"/>
        <charset val="161"/>
      </rPr>
      <t>S220 (ST I)</t>
    </r>
    <r>
      <rPr>
        <sz val="11"/>
        <rFont val="Arial"/>
        <family val="2"/>
        <charset val="161"/>
      </rPr>
      <t xml:space="preserve"> οποιασδήποτε διαμέτρου και σχήματος.</t>
    </r>
  </si>
  <si>
    <t>ΣΥΝΟΛΟ ΠΙΝΑΚΑ Β</t>
  </si>
  <si>
    <t>2. ΠΙΝΑΚΑΣ ΥΛΙΚΩΝ Γ</t>
  </si>
  <si>
    <t>Προμήθεια ενός τόνου χάλυβα κορμού ορθοστατών θεμελίωσης σκελών ή βάσης ή κορμού ή επιμήκυνσης κορμού 4m, 4,5m, 8m ή 18m ή ενίσχυσης κορμού, οποιουδήποτε τύπου πύργου, οποιασδήποτε σειράς, με οποιοδήποτε συνδυασμό σκελών και ορθοστατών, ιστού, πλήρης με όλα τα εξαρτήματα.</t>
  </si>
  <si>
    <t>Γ210</t>
  </si>
  <si>
    <t>τον.</t>
  </si>
  <si>
    <t>Προμήθεια αγωγού γείωσης ενός (1) χιλιομέτρου οριζόντιας προβολής.</t>
  </si>
  <si>
    <t>Γ300</t>
  </si>
  <si>
    <t>Προμήθεια ενός (1) χιλιομέτρου οριζόντιας προβολής Α.Φ.</t>
  </si>
  <si>
    <t>Γ401</t>
  </si>
  <si>
    <t>Μελέτη και Προμήθεια ενός (1) χιλιομέτρου οριζόντιας προβολής με όλο τον αναγκαίο εξοπλισμό, Α.Π. OPGW.</t>
  </si>
  <si>
    <t>Γ404</t>
  </si>
  <si>
    <t>Μελέτη και Προμήθεια ενός (1) χιλιομέτρου Διηλεκτρικού υπογείου καλωδιου 48 οπτικών ινών με όλα τα απαραίτητα υλικά</t>
  </si>
  <si>
    <t>Γ405.2</t>
  </si>
  <si>
    <t>Γ411</t>
  </si>
  <si>
    <t>Γ501.1</t>
  </si>
  <si>
    <t>τεμ.</t>
  </si>
  <si>
    <t>Προμήθεια μίας (1) συναρμογής απλής ανάρτησης γεφυρωτού</t>
  </si>
  <si>
    <t>Γ501.2</t>
  </si>
  <si>
    <t>Προμήθεια μίας (1) συναρμογής ανάρτησης Α.Φ. τύπου "Λ" ή "ΙΙ".</t>
  </si>
  <si>
    <t>Γ502</t>
  </si>
  <si>
    <t>Προμήθεια μίας (1) συναρμογής τάνυσης Α.Φ.</t>
  </si>
  <si>
    <t>Γ504.1</t>
  </si>
  <si>
    <t>Προμήθεια μίας (1) συναρμογής διπλής τάνυσης Α.Φ.</t>
  </si>
  <si>
    <t>Γ505</t>
  </si>
  <si>
    <t xml:space="preserve">Προμήθεια  μίας (1) συναρμογής απλής ανάρτησης Α.Φ. τύπου "V" (διδύμου). </t>
  </si>
  <si>
    <t>Γ512</t>
  </si>
  <si>
    <t>Προμήθεια ενός (1) αποσβέστη ταλάντωσης Α.Φ.</t>
  </si>
  <si>
    <t>Γ603</t>
  </si>
  <si>
    <t>Προμήθεια ενός (1) αποσβέστη ταλάντωσης Α.Π.</t>
  </si>
  <si>
    <t>Γ604</t>
  </si>
  <si>
    <t>Προμήθεια μίας (1) δέσμης προδιαμορφωμένων ράβδων οπλισμού Α.Φ.</t>
  </si>
  <si>
    <t>Γ605</t>
  </si>
  <si>
    <t>Προμήθεια μίας (1) συναρμογής αντιβάρων μέχρι 100kgr ανά φάση.</t>
  </si>
  <si>
    <t>Γ607.1</t>
  </si>
  <si>
    <t>Προμήθεια μίας (1) συναρμογής αντιβάρων άνω των 100kgr ανά φάση.</t>
  </si>
  <si>
    <t>Γ607.2</t>
  </si>
  <si>
    <t>Προμήθεια μίας (1) συναρμογής αντιβάρων Α.Π. για 150kV.</t>
  </si>
  <si>
    <t>Γ607.3</t>
  </si>
  <si>
    <t>Προμήθεια ενός (1) τεμαχίου Αντιβάρων 25kg.</t>
  </si>
  <si>
    <t>Γ607.5</t>
  </si>
  <si>
    <t>Προμήθεια ενός (1) τεμαχίου Αντιβάρων 50kg.</t>
  </si>
  <si>
    <t>Γ607.6</t>
  </si>
  <si>
    <t>Προμήθεια ενός (1) τεμαχίου αντιαναρριχητικού πλεγμάτος.</t>
  </si>
  <si>
    <t>Γ609</t>
  </si>
  <si>
    <t>Προμήθεια ενός (1) Μονωτήρα 100ΚΝ τύπου ομίχλης 1.</t>
  </si>
  <si>
    <t>Γ101</t>
  </si>
  <si>
    <t>Προμήθεια ενός (1) Μονωτήρα 100ΚΝ τύπου ομίχλης 2.</t>
  </si>
  <si>
    <t>Γ102</t>
  </si>
  <si>
    <t>ΣΥΝΟΛΟ ΠΙΝΑΚΑ Γ</t>
  </si>
  <si>
    <t>2. ΠΙΝΑΚΑΣ ΥΛΙΚΩΝ L1</t>
  </si>
  <si>
    <t>Προμήθεια ενός (1) χιλιομέτρου οριζόντιας προβολής με όλo τον αναγκαίο εξοπλισμό, Α.Π. OPGW (48ινών).</t>
  </si>
  <si>
    <t>Γ404.Α</t>
  </si>
  <si>
    <t>Προμήθεια μίας (1) συναρμογής ανάρτησης Α.Π. OPGW.</t>
  </si>
  <si>
    <t>Γ404.1</t>
  </si>
  <si>
    <t>Προμήθεια μίας (1) συναρμογής τάνυσης Α.Π. OPGW.</t>
  </si>
  <si>
    <t>Γ404.2</t>
  </si>
  <si>
    <t>Προμήθεια μίας (1) συναρμογής τάνυσης Α.Π. OPGW, σε πύργους ανάρτησης.</t>
  </si>
  <si>
    <t>Γ404.3</t>
  </si>
  <si>
    <t>Προμήθεια ενός (1) στηρίγματος Α.Π. OPGW σε πύργους.</t>
  </si>
  <si>
    <t>Γ404.4</t>
  </si>
  <si>
    <t>Προμήθεια μίας (1) συναρμογής ανάρτησης Α.Φ.</t>
  </si>
  <si>
    <t>Γ514.1</t>
  </si>
  <si>
    <t>ΣΥΝΟΛΟ ΠΙΝΑΚΑ L1</t>
  </si>
  <si>
    <t>ΣΥΝΟΠΤΙΚΟΣ ΠΡΟΥΠΟΛΟΓΙΣΜΟΣ ΠΡΟΣΦΟΡΑΣ</t>
  </si>
  <si>
    <t>Πλήρης εγκατάσταση ενός (1) χλμ οριζόντιας προβολής Α.Φ.  AW</t>
  </si>
  <si>
    <t xml:space="preserve">Πλήρης εγκατάσταση ενός χλμ οριζόντιας προβολής Α.Π. AW (χαλύβδινος).   </t>
  </si>
  <si>
    <t>Προμήθεια ενός (1) χιλιομέτρου οριζόντιας προβολής Α.Π. AW (χαλύβδινος).</t>
  </si>
  <si>
    <t>Προμήθεια ενός (1) χιλιομέτρου οριζόντιας προβολής Α.Φ. AW</t>
  </si>
  <si>
    <t>Πλήρης εγκατάσταση μίας (1) συναρμογής απλής ανάρτησης γεφυρωτού</t>
  </si>
  <si>
    <t>501.2</t>
  </si>
  <si>
    <t>Πλήρης εγκατάσταση μίας (1) συναρμογής χυτοσιδηρών αντιβάρων σε ακρογεφύριο πύργου</t>
  </si>
  <si>
    <t>607.4</t>
  </si>
  <si>
    <t>Προμήθεια μίας (1) συναρμογής απλής ανάρτησης Α.Φ.</t>
  </si>
  <si>
    <t>Α/Α</t>
  </si>
  <si>
    <t>ΠΕΡΙΓΡΑΦΗ</t>
  </si>
  <si>
    <t>ΤΙΜΗΜΑ (ΕΥΡΩ)</t>
  </si>
  <si>
    <t>ΣΥΝΟΛΙΚΟ ΤΙΜΗΜΑ ΠΙΝΑΚΑ''Α''</t>
  </si>
  <si>
    <t>ΣΥΝΟΛΙΚΟ ΤΙΜΗΜΑ ΠΙΝΑΚΑ''Β''</t>
  </si>
  <si>
    <t>ΣΥΝΟΛΙΚΟ ΤΙΜΗΜΑ ΠΙΝΑΚΑ''Γ''</t>
  </si>
  <si>
    <t>ΣΥΝΟΛΙΚΟ ΤΙΜΗΜΑ ΠΙΝΑΚΑ''L1''</t>
  </si>
  <si>
    <t>ΣΥΝΟΛΙΚΟ ΤΙΜΗΜΑ ΤΟΥ ΕΡΓΟΥ (ΑΘΡΟΙΣΜΑ 1+2+3+4)</t>
  </si>
  <si>
    <t>Προμήθεια  μίας (1) συναρμογής τάνυσης Α.Φ..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</si>
</sst>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"/>
    <numFmt numFmtId="166" formatCode="#,##0.00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i/>
      <sz val="11"/>
      <name val="Arial"/>
      <family val="2"/>
      <charset val="161"/>
    </font>
    <font>
      <vertAlign val="superscript"/>
      <sz val="11"/>
      <name val="Arial"/>
      <family val="2"/>
      <charset val="161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1"/>
      <color rgb="FFFF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/>
    </xf>
    <xf numFmtId="4" fontId="3" fillId="2" borderId="15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top"/>
    </xf>
    <xf numFmtId="165" fontId="3" fillId="3" borderId="6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0" fontId="7" fillId="0" borderId="0" xfId="0" applyFont="1"/>
    <xf numFmtId="164" fontId="4" fillId="2" borderId="1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4" fillId="2" borderId="1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3" fillId="0" borderId="5" xfId="0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4" fontId="3" fillId="3" borderId="6" xfId="0" applyNumberFormat="1" applyFont="1" applyFill="1" applyBorder="1" applyAlignment="1">
      <alignment horizontal="center" vertical="center" wrapText="1"/>
    </xf>
    <xf numFmtId="166" fontId="3" fillId="3" borderId="6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6" fillId="0" borderId="0" xfId="0" applyFont="1" applyFill="1"/>
    <xf numFmtId="0" fontId="6" fillId="0" borderId="18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165" fontId="3" fillId="0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/>
    <xf numFmtId="0" fontId="6" fillId="0" borderId="0" xfId="0" applyFont="1" applyAlignment="1"/>
    <xf numFmtId="0" fontId="6" fillId="0" borderId="0" xfId="0" applyFont="1"/>
    <xf numFmtId="0" fontId="6" fillId="0" borderId="0" xfId="0" applyFont="1" applyAlignment="1"/>
    <xf numFmtId="0" fontId="7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left" vertical="center"/>
    </xf>
    <xf numFmtId="164" fontId="6" fillId="0" borderId="30" xfId="0" applyNumberFormat="1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165" fontId="7" fillId="0" borderId="24" xfId="0" applyNumberFormat="1" applyFont="1" applyBorder="1" applyAlignment="1">
      <alignment horizontal="center" vertical="center"/>
    </xf>
    <xf numFmtId="165" fontId="7" fillId="0" borderId="25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164" fontId="6" fillId="0" borderId="27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7" fillId="0" borderId="36" xfId="0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6" fillId="0" borderId="33" xfId="0" applyFont="1" applyBorder="1" applyAlignment="1">
      <alignment horizontal="left" vertical="center"/>
    </xf>
    <xf numFmtId="164" fontId="6" fillId="0" borderId="33" xfId="0" applyNumberFormat="1" applyFont="1" applyBorder="1" applyAlignment="1">
      <alignment horizontal="center"/>
    </xf>
    <xf numFmtId="0" fontId="6" fillId="0" borderId="34" xfId="0" applyFont="1" applyBorder="1" applyAlignment="1">
      <alignment horizontal="center"/>
    </xf>
  </cellXfs>
  <cellStyles count="3">
    <cellStyle name="Κανονικό" xfId="0" builtinId="0"/>
    <cellStyle name="Κανονικό 3" xfId="1" xr:uid="{00000000-0005-0000-0000-000001000000}"/>
    <cellStyle name="Κανονικό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F1280F1A-BC38-4296-911B-58D775D88951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8428EC23-32B9-49D4-808D-386B1823E02F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152</xdr:row>
      <xdr:rowOff>0</xdr:rowOff>
    </xdr:from>
    <xdr:to>
      <xdr:col>4</xdr:col>
      <xdr:colOff>0</xdr:colOff>
      <xdr:row>153</xdr:row>
      <xdr:rowOff>29633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D2C2E640-58D2-440C-93E7-353678900B1B}"/>
            </a:ext>
          </a:extLst>
        </xdr:cNvPr>
        <xdr:cNvSpPr txBox="1">
          <a:spLocks noChangeArrowheads="1"/>
        </xdr:cNvSpPr>
      </xdr:nvSpPr>
      <xdr:spPr bwMode="auto">
        <a:xfrm>
          <a:off x="3629025" y="69503925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154</xdr:row>
      <xdr:rowOff>0</xdr:rowOff>
    </xdr:from>
    <xdr:to>
      <xdr:col>4</xdr:col>
      <xdr:colOff>0</xdr:colOff>
      <xdr:row>155</xdr:row>
      <xdr:rowOff>28575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927E898-2F33-458A-B115-3C58F929DE76}"/>
            </a:ext>
          </a:extLst>
        </xdr:cNvPr>
        <xdr:cNvSpPr txBox="1">
          <a:spLocks noChangeArrowheads="1"/>
        </xdr:cNvSpPr>
      </xdr:nvSpPr>
      <xdr:spPr bwMode="auto">
        <a:xfrm>
          <a:off x="3629025" y="7303770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D944A8B-3504-4809-BB25-14918BDADFB3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21791A54-895C-4D32-8926-E127ACCF189E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6D804902-DFC9-4A8F-976C-6211C4A938BB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F5BC0360-B2B9-4BA1-B64A-D12CDDF9071D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106</xdr:row>
      <xdr:rowOff>0</xdr:rowOff>
    </xdr:from>
    <xdr:to>
      <xdr:col>4</xdr:col>
      <xdr:colOff>0</xdr:colOff>
      <xdr:row>106</xdr:row>
      <xdr:rowOff>190500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58EB464-9BF1-408A-B45F-04F9DD124EEE}"/>
            </a:ext>
          </a:extLst>
        </xdr:cNvPr>
        <xdr:cNvSpPr txBox="1">
          <a:spLocks noChangeArrowheads="1"/>
        </xdr:cNvSpPr>
      </xdr:nvSpPr>
      <xdr:spPr bwMode="auto">
        <a:xfrm>
          <a:off x="3629025" y="567023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11" name="Text Box 4">
          <a:extLst>
            <a:ext uri="{FF2B5EF4-FFF2-40B4-BE49-F238E27FC236}">
              <a16:creationId xmlns:a16="http://schemas.microsoft.com/office/drawing/2014/main" id="{D68EC53B-99A1-4B1F-8CCE-3C09B1472070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0</xdr:colOff>
      <xdr:row>49</xdr:row>
      <xdr:rowOff>171450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601C6490-B6E9-4132-B920-76167786F25C}"/>
            </a:ext>
          </a:extLst>
        </xdr:cNvPr>
        <xdr:cNvSpPr txBox="1">
          <a:spLocks noChangeArrowheads="1"/>
        </xdr:cNvSpPr>
      </xdr:nvSpPr>
      <xdr:spPr bwMode="auto">
        <a:xfrm>
          <a:off x="3629025" y="280987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0</xdr:colOff>
      <xdr:row>28</xdr:row>
      <xdr:rowOff>190500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9CD817B0-E478-4055-9AF1-351E3BD7A15D}"/>
            </a:ext>
          </a:extLst>
        </xdr:cNvPr>
        <xdr:cNvSpPr txBox="1">
          <a:spLocks noChangeArrowheads="1"/>
        </xdr:cNvSpPr>
      </xdr:nvSpPr>
      <xdr:spPr bwMode="auto">
        <a:xfrm>
          <a:off x="3629025" y="144684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0</xdr:colOff>
      <xdr:row>29</xdr:row>
      <xdr:rowOff>190500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FD50192F-E7E0-4BBF-8A97-D04E530FC95F}"/>
            </a:ext>
          </a:extLst>
        </xdr:cNvPr>
        <xdr:cNvSpPr txBox="1">
          <a:spLocks noChangeArrowheads="1"/>
        </xdr:cNvSpPr>
      </xdr:nvSpPr>
      <xdr:spPr bwMode="auto">
        <a:xfrm>
          <a:off x="3629025" y="162306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0</xdr:colOff>
      <xdr:row>29</xdr:row>
      <xdr:rowOff>190500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B3A2F6AA-2304-426B-84B9-430C770986EC}"/>
            </a:ext>
          </a:extLst>
        </xdr:cNvPr>
        <xdr:cNvSpPr txBox="1">
          <a:spLocks noChangeArrowheads="1"/>
        </xdr:cNvSpPr>
      </xdr:nvSpPr>
      <xdr:spPr bwMode="auto">
        <a:xfrm>
          <a:off x="3629025" y="162306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0</xdr:colOff>
      <xdr:row>30</xdr:row>
      <xdr:rowOff>190500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BDBF254B-0588-4BB5-B653-8D0A614739E3}"/>
            </a:ext>
          </a:extLst>
        </xdr:cNvPr>
        <xdr:cNvSpPr txBox="1">
          <a:spLocks noChangeArrowheads="1"/>
        </xdr:cNvSpPr>
      </xdr:nvSpPr>
      <xdr:spPr bwMode="auto">
        <a:xfrm>
          <a:off x="3629025" y="168592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0</xdr:colOff>
      <xdr:row>32</xdr:row>
      <xdr:rowOff>190500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E5BCE73E-CCBA-472F-A68E-43F8B69A4888}"/>
            </a:ext>
          </a:extLst>
        </xdr:cNvPr>
        <xdr:cNvSpPr txBox="1">
          <a:spLocks noChangeArrowheads="1"/>
        </xdr:cNvSpPr>
      </xdr:nvSpPr>
      <xdr:spPr bwMode="auto">
        <a:xfrm>
          <a:off x="3629025" y="181165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0</xdr:colOff>
      <xdr:row>31</xdr:row>
      <xdr:rowOff>190500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2D56518E-5BA5-465F-A111-60BB7E0CBB94}"/>
            </a:ext>
          </a:extLst>
        </xdr:cNvPr>
        <xdr:cNvSpPr txBox="1">
          <a:spLocks noChangeArrowheads="1"/>
        </xdr:cNvSpPr>
      </xdr:nvSpPr>
      <xdr:spPr bwMode="auto">
        <a:xfrm>
          <a:off x="3629025" y="174879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0</xdr:colOff>
      <xdr:row>32</xdr:row>
      <xdr:rowOff>190500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1AFAD36D-110E-4817-9B73-A5DEA4D9338D}"/>
            </a:ext>
          </a:extLst>
        </xdr:cNvPr>
        <xdr:cNvSpPr txBox="1">
          <a:spLocks noChangeArrowheads="1"/>
        </xdr:cNvSpPr>
      </xdr:nvSpPr>
      <xdr:spPr bwMode="auto">
        <a:xfrm>
          <a:off x="3629025" y="181165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0</xdr:colOff>
      <xdr:row>33</xdr:row>
      <xdr:rowOff>190500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11B1244F-AA7B-45EE-94FF-DE911506A2D6}"/>
            </a:ext>
          </a:extLst>
        </xdr:cNvPr>
        <xdr:cNvSpPr txBox="1">
          <a:spLocks noChangeArrowheads="1"/>
        </xdr:cNvSpPr>
      </xdr:nvSpPr>
      <xdr:spPr bwMode="auto">
        <a:xfrm>
          <a:off x="3629025" y="18745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0</xdr:colOff>
      <xdr:row>33</xdr:row>
      <xdr:rowOff>190500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85EF0566-F8BC-44F0-A0E2-7EC65D3C604E}"/>
            </a:ext>
          </a:extLst>
        </xdr:cNvPr>
        <xdr:cNvSpPr txBox="1">
          <a:spLocks noChangeArrowheads="1"/>
        </xdr:cNvSpPr>
      </xdr:nvSpPr>
      <xdr:spPr bwMode="auto">
        <a:xfrm>
          <a:off x="3629025" y="187452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0</xdr:colOff>
      <xdr:row>35</xdr:row>
      <xdr:rowOff>190500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C399677-9E4E-4CA7-9BD7-E6D76BB98615}"/>
            </a:ext>
          </a:extLst>
        </xdr:cNvPr>
        <xdr:cNvSpPr txBox="1">
          <a:spLocks noChangeArrowheads="1"/>
        </xdr:cNvSpPr>
      </xdr:nvSpPr>
      <xdr:spPr bwMode="auto">
        <a:xfrm>
          <a:off x="3629025" y="200025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0</xdr:colOff>
      <xdr:row>34</xdr:row>
      <xdr:rowOff>190500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BDCC8BA6-DBA1-410D-B481-45AD607440BC}"/>
            </a:ext>
          </a:extLst>
        </xdr:cNvPr>
        <xdr:cNvSpPr txBox="1">
          <a:spLocks noChangeArrowheads="1"/>
        </xdr:cNvSpPr>
      </xdr:nvSpPr>
      <xdr:spPr bwMode="auto">
        <a:xfrm>
          <a:off x="3629025" y="1937385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0</xdr:colOff>
      <xdr:row>35</xdr:row>
      <xdr:rowOff>190500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8DBE72E-02F6-49EE-8E01-7249C721AC27}"/>
            </a:ext>
          </a:extLst>
        </xdr:cNvPr>
        <xdr:cNvSpPr txBox="1">
          <a:spLocks noChangeArrowheads="1"/>
        </xdr:cNvSpPr>
      </xdr:nvSpPr>
      <xdr:spPr bwMode="auto">
        <a:xfrm>
          <a:off x="3629025" y="200025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C43786A1-620A-4BF9-BBC2-0DC093BA5395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2E7AA0A8-16BE-4B92-93F9-96B68B8397A7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27" name="Text Box 4">
          <a:extLst>
            <a:ext uri="{FF2B5EF4-FFF2-40B4-BE49-F238E27FC236}">
              <a16:creationId xmlns:a16="http://schemas.microsoft.com/office/drawing/2014/main" id="{27F04824-2DE1-42EA-872A-BBD7A49580C5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35381D2D-08D5-47F3-B6EB-BCCCFF4BD36F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A18184F8-163B-4035-B3C4-1DC5B99C750D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79BBACE7-97DF-48E1-B422-DCF3112F7674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0</xdr:colOff>
      <xdr:row>37</xdr:row>
      <xdr:rowOff>190500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8D25129D-4A73-4EC6-8097-420935FA4EA3}"/>
            </a:ext>
          </a:extLst>
        </xdr:cNvPr>
        <xdr:cNvSpPr txBox="1">
          <a:spLocks noChangeArrowheads="1"/>
        </xdr:cNvSpPr>
      </xdr:nvSpPr>
      <xdr:spPr bwMode="auto">
        <a:xfrm>
          <a:off x="3629025" y="212598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2" name="Text Box 4">
          <a:extLst>
            <a:ext uri="{FF2B5EF4-FFF2-40B4-BE49-F238E27FC236}">
              <a16:creationId xmlns:a16="http://schemas.microsoft.com/office/drawing/2014/main" id="{445370E2-B3EE-4C92-9285-C7B744F08F26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5CC14415-02B7-452E-B8EC-6F0570EE5587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7144FAB8-7824-40FD-8737-F26585C87595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E48CB1DD-FC78-4838-88CA-58FCA33EC931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84950A75-7F58-432D-9189-C7122403BD83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870571B8-6297-4208-83D3-E7D2D4A81825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5E128629-B6DA-4437-A36B-E3609A731375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5DCD607-F557-412E-91AA-7C1281C67DED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A7764586-C731-4B97-A7B3-1AAAEE46CD3E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17ABEEF1-BB50-4444-92A4-072DA1771BEC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4144ABE4-B917-460F-BE62-2BC877ABBA63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77358D06-17E9-41EF-B8BC-CAAD9F9D978C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2699402F-DF9D-4A42-B013-0BAF9839C093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59</xdr:row>
      <xdr:rowOff>0</xdr:rowOff>
    </xdr:from>
    <xdr:to>
      <xdr:col>4</xdr:col>
      <xdr:colOff>0</xdr:colOff>
      <xdr:row>59</xdr:row>
      <xdr:rowOff>190500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4F636070-3316-4FC5-8C93-59C71F355A0B}"/>
            </a:ext>
          </a:extLst>
        </xdr:cNvPr>
        <xdr:cNvSpPr txBox="1">
          <a:spLocks noChangeArrowheads="1"/>
        </xdr:cNvSpPr>
      </xdr:nvSpPr>
      <xdr:spPr bwMode="auto">
        <a:xfrm>
          <a:off x="3629025" y="336899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67D30FA9-6EAC-4AB2-97EC-CF594D974DA1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7259941C-2F72-4283-9A39-4900B5A3A1E3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4EC13FE1-CD31-4A17-8BBD-8C743F9FCC6D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ED9B2823-7935-4EC6-AE56-01D28BC860DE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0</xdr:colOff>
      <xdr:row>35</xdr:row>
      <xdr:rowOff>190500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DD14B6C0-2287-4709-A4D5-BE8AE1D63ED6}"/>
            </a:ext>
          </a:extLst>
        </xdr:cNvPr>
        <xdr:cNvSpPr txBox="1">
          <a:spLocks noChangeArrowheads="1"/>
        </xdr:cNvSpPr>
      </xdr:nvSpPr>
      <xdr:spPr bwMode="auto">
        <a:xfrm>
          <a:off x="3629025" y="200025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0</xdr:colOff>
      <xdr:row>35</xdr:row>
      <xdr:rowOff>190500</xdr:rowOff>
    </xdr:to>
    <xdr:sp macro="" textlink="">
      <xdr:nvSpPr>
        <xdr:cNvPr id="51" name="Text Box 4">
          <a:extLst>
            <a:ext uri="{FF2B5EF4-FFF2-40B4-BE49-F238E27FC236}">
              <a16:creationId xmlns:a16="http://schemas.microsoft.com/office/drawing/2014/main" id="{0D31BCA9-C21C-4D3E-B8B7-C7490DD71D6F}"/>
            </a:ext>
          </a:extLst>
        </xdr:cNvPr>
        <xdr:cNvSpPr txBox="1">
          <a:spLocks noChangeArrowheads="1"/>
        </xdr:cNvSpPr>
      </xdr:nvSpPr>
      <xdr:spPr bwMode="auto">
        <a:xfrm>
          <a:off x="3629025" y="200025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0</xdr:colOff>
      <xdr:row>126</xdr:row>
      <xdr:rowOff>190500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AD8CA19-7007-421C-BFBE-2478891FE0EE}"/>
            </a:ext>
          </a:extLst>
        </xdr:cNvPr>
        <xdr:cNvSpPr txBox="1">
          <a:spLocks noChangeArrowheads="1"/>
        </xdr:cNvSpPr>
      </xdr:nvSpPr>
      <xdr:spPr bwMode="auto">
        <a:xfrm>
          <a:off x="3629025" y="65112900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480A721A-379F-49ED-BE99-2CEDE7841E61}"/>
            </a:ext>
          </a:extLst>
        </xdr:cNvPr>
        <xdr:cNvSpPr txBox="1">
          <a:spLocks noChangeArrowheads="1"/>
        </xdr:cNvSpPr>
      </xdr:nvSpPr>
      <xdr:spPr bwMode="auto">
        <a:xfrm>
          <a:off x="3629025" y="64389000"/>
          <a:ext cx="0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124</xdr:row>
      <xdr:rowOff>0</xdr:rowOff>
    </xdr:from>
    <xdr:to>
      <xdr:col>4</xdr:col>
      <xdr:colOff>0</xdr:colOff>
      <xdr:row>125</xdr:row>
      <xdr:rowOff>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2AF8D7C8-9473-4287-A8F3-CB3EE7BEF00B}"/>
            </a:ext>
          </a:extLst>
        </xdr:cNvPr>
        <xdr:cNvSpPr txBox="1">
          <a:spLocks noChangeArrowheads="1"/>
        </xdr:cNvSpPr>
      </xdr:nvSpPr>
      <xdr:spPr bwMode="auto">
        <a:xfrm>
          <a:off x="3629025" y="64389000"/>
          <a:ext cx="0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0</xdr:colOff>
      <xdr:row>127</xdr:row>
      <xdr:rowOff>114300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5FA808EC-2595-4792-A22E-9CB8CAFFFD5C}"/>
            </a:ext>
          </a:extLst>
        </xdr:cNvPr>
        <xdr:cNvSpPr txBox="1">
          <a:spLocks noChangeArrowheads="1"/>
        </xdr:cNvSpPr>
      </xdr:nvSpPr>
      <xdr:spPr bwMode="auto">
        <a:xfrm>
          <a:off x="3629025" y="6511290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0</xdr:colOff>
      <xdr:row>127</xdr:row>
      <xdr:rowOff>114300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F2AD1553-98B6-484B-ACC9-FE18760B3ED1}"/>
            </a:ext>
          </a:extLst>
        </xdr:cNvPr>
        <xdr:cNvSpPr txBox="1">
          <a:spLocks noChangeArrowheads="1"/>
        </xdr:cNvSpPr>
      </xdr:nvSpPr>
      <xdr:spPr bwMode="auto">
        <a:xfrm>
          <a:off x="3629025" y="6511290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126</xdr:row>
      <xdr:rowOff>0</xdr:rowOff>
    </xdr:from>
    <xdr:to>
      <xdr:col>4</xdr:col>
      <xdr:colOff>0</xdr:colOff>
      <xdr:row>127</xdr:row>
      <xdr:rowOff>114300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FC2FE22E-2EC9-4F87-AC72-BC577014825E}"/>
            </a:ext>
          </a:extLst>
        </xdr:cNvPr>
        <xdr:cNvSpPr txBox="1">
          <a:spLocks noChangeArrowheads="1"/>
        </xdr:cNvSpPr>
      </xdr:nvSpPr>
      <xdr:spPr bwMode="auto">
        <a:xfrm>
          <a:off x="3629025" y="65112900"/>
          <a:ext cx="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108</xdr:row>
      <xdr:rowOff>0</xdr:rowOff>
    </xdr:from>
    <xdr:to>
      <xdr:col>4</xdr:col>
      <xdr:colOff>0</xdr:colOff>
      <xdr:row>108</xdr:row>
      <xdr:rowOff>190500</xdr:rowOff>
    </xdr:to>
    <xdr:sp macro="" textlink="">
      <xdr:nvSpPr>
        <xdr:cNvPr id="58" name="Text Box 4">
          <a:extLst>
            <a:ext uri="{FF2B5EF4-FFF2-40B4-BE49-F238E27FC236}">
              <a16:creationId xmlns:a16="http://schemas.microsoft.com/office/drawing/2014/main" id="{FE7044C0-1644-41E0-93D2-91A78081DE15}"/>
            </a:ext>
          </a:extLst>
        </xdr:cNvPr>
        <xdr:cNvSpPr txBox="1">
          <a:spLocks noChangeArrowheads="1"/>
        </xdr:cNvSpPr>
      </xdr:nvSpPr>
      <xdr:spPr bwMode="auto">
        <a:xfrm>
          <a:off x="3629025" y="5767387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171450</xdr:colOff>
      <xdr:row>0</xdr:row>
      <xdr:rowOff>152400</xdr:rowOff>
    </xdr:from>
    <xdr:to>
      <xdr:col>2</xdr:col>
      <xdr:colOff>1428750</xdr:colOff>
      <xdr:row>4</xdr:row>
      <xdr:rowOff>0</xdr:rowOff>
    </xdr:to>
    <xdr:pic>
      <xdr:nvPicPr>
        <xdr:cNvPr id="59" name="Picture 66">
          <a:extLst>
            <a:ext uri="{FF2B5EF4-FFF2-40B4-BE49-F238E27FC236}">
              <a16:creationId xmlns:a16="http://schemas.microsoft.com/office/drawing/2014/main" id="{AE07C66C-3007-4F48-BE95-C349A35D9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2400"/>
          <a:ext cx="15430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65</xdr:row>
      <xdr:rowOff>28575</xdr:rowOff>
    </xdr:from>
    <xdr:to>
      <xdr:col>2</xdr:col>
      <xdr:colOff>1381125</xdr:colOff>
      <xdr:row>68</xdr:row>
      <xdr:rowOff>85725</xdr:rowOff>
    </xdr:to>
    <xdr:pic>
      <xdr:nvPicPr>
        <xdr:cNvPr id="60" name="Picture 66">
          <a:extLst>
            <a:ext uri="{FF2B5EF4-FFF2-40B4-BE49-F238E27FC236}">
              <a16:creationId xmlns:a16="http://schemas.microsoft.com/office/drawing/2014/main" id="{779D5521-EC1E-4017-BBA5-B19C04F5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36195000"/>
          <a:ext cx="1533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104775</xdr:colOff>
      <xdr:row>80</xdr:row>
      <xdr:rowOff>57150</xdr:rowOff>
    </xdr:from>
    <xdr:to>
      <xdr:col>2</xdr:col>
      <xdr:colOff>1371600</xdr:colOff>
      <xdr:row>83</xdr:row>
      <xdr:rowOff>123825</xdr:rowOff>
    </xdr:to>
    <xdr:pic>
      <xdr:nvPicPr>
        <xdr:cNvPr id="61" name="Picture 66">
          <a:extLst>
            <a:ext uri="{FF2B5EF4-FFF2-40B4-BE49-F238E27FC236}">
              <a16:creationId xmlns:a16="http://schemas.microsoft.com/office/drawing/2014/main" id="{E7B1E326-0530-423E-9D4A-780400523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3319700"/>
          <a:ext cx="15525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133350</xdr:colOff>
      <xdr:row>130</xdr:row>
      <xdr:rowOff>28575</xdr:rowOff>
    </xdr:from>
    <xdr:to>
      <xdr:col>2</xdr:col>
      <xdr:colOff>1381125</xdr:colOff>
      <xdr:row>134</xdr:row>
      <xdr:rowOff>28575</xdr:rowOff>
    </xdr:to>
    <xdr:pic>
      <xdr:nvPicPr>
        <xdr:cNvPr id="62" name="Picture 66">
          <a:extLst>
            <a:ext uri="{FF2B5EF4-FFF2-40B4-BE49-F238E27FC236}">
              <a16:creationId xmlns:a16="http://schemas.microsoft.com/office/drawing/2014/main" id="{31ACD3BF-F950-464C-B5DB-4FD5929EF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66122550"/>
          <a:ext cx="153352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0</xdr:colOff>
      <xdr:row>125</xdr:row>
      <xdr:rowOff>0</xdr:rowOff>
    </xdr:from>
    <xdr:ext cx="0" cy="359833"/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AECFEDAE-14DF-4780-A7B8-0052884DCD17}"/>
            </a:ext>
          </a:extLst>
        </xdr:cNvPr>
        <xdr:cNvSpPr txBox="1">
          <a:spLocks noChangeArrowheads="1"/>
        </xdr:cNvSpPr>
      </xdr:nvSpPr>
      <xdr:spPr bwMode="auto">
        <a:xfrm>
          <a:off x="3629025" y="64750950"/>
          <a:ext cx="0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125</xdr:row>
      <xdr:rowOff>0</xdr:rowOff>
    </xdr:from>
    <xdr:ext cx="0" cy="359833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150CCA0A-BA98-493C-AE7E-D214715F10D9}"/>
            </a:ext>
          </a:extLst>
        </xdr:cNvPr>
        <xdr:cNvSpPr txBox="1">
          <a:spLocks noChangeArrowheads="1"/>
        </xdr:cNvSpPr>
      </xdr:nvSpPr>
      <xdr:spPr bwMode="auto">
        <a:xfrm>
          <a:off x="3629025" y="64750950"/>
          <a:ext cx="0" cy="359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F17D2-E6AF-4BCB-BEA1-52661542B7C5}">
  <dimension ref="A1:J154"/>
  <sheetViews>
    <sheetView showZeros="0" tabSelected="1" topLeftCell="A119" zoomScale="85" zoomScaleNormal="85" zoomScaleSheetLayoutView="85" zoomScalePageLayoutView="50" workbookViewId="0">
      <selection activeCell="G122" sqref="G122"/>
    </sheetView>
  </sheetViews>
  <sheetFormatPr defaultColWidth="9.140625" defaultRowHeight="14.25" x14ac:dyDescent="0.2"/>
  <cols>
    <col min="1" max="1" width="9.140625" style="3"/>
    <col min="2" max="2" width="4.28515625" style="1" customWidth="1"/>
    <col min="3" max="3" width="31.85546875" style="3" customWidth="1"/>
    <col min="4" max="4" width="9.140625" style="2" customWidth="1"/>
    <col min="5" max="5" width="9.7109375" style="2" customWidth="1"/>
    <col min="6" max="6" width="9.85546875" style="54" customWidth="1"/>
    <col min="7" max="7" width="13.7109375" style="4" customWidth="1"/>
    <col min="8" max="8" width="22.28515625" style="5" customWidth="1"/>
    <col min="9" max="16384" width="9.140625" style="3"/>
  </cols>
  <sheetData>
    <row r="1" spans="2:10" ht="15" x14ac:dyDescent="0.25">
      <c r="B1" s="48"/>
      <c r="C1" s="36"/>
      <c r="D1" s="71"/>
      <c r="E1" s="71"/>
      <c r="F1" s="53"/>
      <c r="G1" s="49"/>
      <c r="H1" s="50"/>
    </row>
    <row r="2" spans="2:10" ht="15" customHeight="1" x14ac:dyDescent="0.25">
      <c r="B2" s="90" t="s">
        <v>0</v>
      </c>
      <c r="C2" s="90"/>
      <c r="D2" s="90"/>
      <c r="E2" s="90"/>
      <c r="F2" s="90"/>
      <c r="G2" s="90"/>
      <c r="H2" s="90"/>
    </row>
    <row r="3" spans="2:10" ht="14.25" customHeight="1" x14ac:dyDescent="0.2">
      <c r="C3" s="71"/>
      <c r="D3" s="71"/>
      <c r="E3" s="71"/>
      <c r="F3" s="53"/>
      <c r="G3" s="71"/>
      <c r="H3" s="71"/>
    </row>
    <row r="4" spans="2:10" ht="13.5" customHeight="1" x14ac:dyDescent="0.2">
      <c r="C4" s="71"/>
      <c r="D4" s="71"/>
      <c r="E4" s="71"/>
      <c r="F4" s="53"/>
      <c r="G4" s="71"/>
      <c r="H4" s="71"/>
    </row>
    <row r="5" spans="2:10" ht="15" x14ac:dyDescent="0.25">
      <c r="B5" s="91"/>
      <c r="C5" s="91"/>
      <c r="D5" s="91"/>
      <c r="E5" s="91"/>
      <c r="F5" s="91"/>
      <c r="G5" s="91"/>
      <c r="H5" s="91"/>
    </row>
    <row r="6" spans="2:10" ht="15" x14ac:dyDescent="0.25">
      <c r="B6" s="92" t="s">
        <v>1</v>
      </c>
      <c r="C6" s="92"/>
      <c r="D6" s="92"/>
      <c r="E6" s="92"/>
      <c r="F6" s="92"/>
      <c r="G6" s="92"/>
      <c r="H6" s="92"/>
    </row>
    <row r="7" spans="2:10" ht="15" thickBot="1" x14ac:dyDescent="0.25"/>
    <row r="8" spans="2:10" ht="46.5" customHeight="1" thickTop="1" thickBot="1" x14ac:dyDescent="0.25">
      <c r="B8" s="6" t="s">
        <v>2</v>
      </c>
      <c r="C8" s="7" t="s">
        <v>3</v>
      </c>
      <c r="D8" s="8" t="s">
        <v>4</v>
      </c>
      <c r="E8" s="8" t="s">
        <v>5</v>
      </c>
      <c r="F8" s="55" t="s">
        <v>6</v>
      </c>
      <c r="G8" s="9" t="s">
        <v>7</v>
      </c>
      <c r="H8" s="10" t="s">
        <v>8</v>
      </c>
    </row>
    <row r="9" spans="2:10" ht="48.75" customHeight="1" x14ac:dyDescent="0.2">
      <c r="B9" s="11">
        <v>1</v>
      </c>
      <c r="C9" s="68" t="s">
        <v>9</v>
      </c>
      <c r="D9" s="69" t="s">
        <v>10</v>
      </c>
      <c r="E9" s="69" t="s">
        <v>11</v>
      </c>
      <c r="F9" s="70">
        <v>1</v>
      </c>
      <c r="G9" s="44">
        <v>0</v>
      </c>
      <c r="H9" s="43">
        <f>ROUND((F9*G9),2)</f>
        <v>0</v>
      </c>
    </row>
    <row r="10" spans="2:10" ht="48.75" customHeight="1" x14ac:dyDescent="0.2">
      <c r="B10" s="11">
        <v>2</v>
      </c>
      <c r="C10" s="68" t="s">
        <v>12</v>
      </c>
      <c r="D10" s="69" t="s">
        <v>13</v>
      </c>
      <c r="E10" s="69" t="s">
        <v>11</v>
      </c>
      <c r="F10" s="70">
        <v>7</v>
      </c>
      <c r="G10" s="44">
        <v>0</v>
      </c>
      <c r="H10" s="43">
        <f t="shared" ref="H10:H60" si="0">ROUND((F10*G10),2)</f>
        <v>0</v>
      </c>
    </row>
    <row r="11" spans="2:10" ht="48.75" customHeight="1" x14ac:dyDescent="0.2">
      <c r="B11" s="11">
        <v>3</v>
      </c>
      <c r="C11" s="12" t="s">
        <v>14</v>
      </c>
      <c r="D11" s="13" t="s">
        <v>15</v>
      </c>
      <c r="E11" s="13" t="s">
        <v>11</v>
      </c>
      <c r="F11" s="52">
        <v>1</v>
      </c>
      <c r="G11" s="44">
        <v>0</v>
      </c>
      <c r="H11" s="43">
        <f t="shared" si="0"/>
        <v>0</v>
      </c>
      <c r="I11" s="67"/>
      <c r="J11" s="66"/>
    </row>
    <row r="12" spans="2:10" ht="48.75" customHeight="1" x14ac:dyDescent="0.2">
      <c r="B12" s="11">
        <v>4</v>
      </c>
      <c r="C12" s="12" t="s">
        <v>16</v>
      </c>
      <c r="D12" s="13" t="s">
        <v>17</v>
      </c>
      <c r="E12" s="13" t="s">
        <v>11</v>
      </c>
      <c r="F12" s="52">
        <v>9</v>
      </c>
      <c r="G12" s="44">
        <v>0</v>
      </c>
      <c r="H12" s="43">
        <f t="shared" si="0"/>
        <v>0</v>
      </c>
      <c r="I12" s="67"/>
      <c r="J12" s="66"/>
    </row>
    <row r="13" spans="2:10" ht="48.75" customHeight="1" x14ac:dyDescent="0.2">
      <c r="B13" s="11">
        <v>5</v>
      </c>
      <c r="C13" s="12" t="s">
        <v>18</v>
      </c>
      <c r="D13" s="13" t="s">
        <v>19</v>
      </c>
      <c r="E13" s="13" t="s">
        <v>11</v>
      </c>
      <c r="F13" s="52">
        <v>1</v>
      </c>
      <c r="G13" s="44">
        <v>0</v>
      </c>
      <c r="H13" s="43">
        <f t="shared" si="0"/>
        <v>0</v>
      </c>
      <c r="I13" s="67"/>
      <c r="J13" s="66"/>
    </row>
    <row r="14" spans="2:10" ht="48.75" customHeight="1" x14ac:dyDescent="0.2">
      <c r="B14" s="11">
        <v>6</v>
      </c>
      <c r="C14" s="12" t="s">
        <v>20</v>
      </c>
      <c r="D14" s="13" t="s">
        <v>21</v>
      </c>
      <c r="E14" s="13" t="s">
        <v>11</v>
      </c>
      <c r="F14" s="52">
        <v>12</v>
      </c>
      <c r="G14" s="44"/>
      <c r="H14" s="43">
        <f t="shared" si="0"/>
        <v>0</v>
      </c>
      <c r="I14" s="67"/>
      <c r="J14" s="66"/>
    </row>
    <row r="15" spans="2:10" ht="48.75" customHeight="1" x14ac:dyDescent="0.2">
      <c r="B15" s="11">
        <v>7</v>
      </c>
      <c r="C15" s="12" t="s">
        <v>22</v>
      </c>
      <c r="D15" s="13" t="s">
        <v>23</v>
      </c>
      <c r="E15" s="13" t="s">
        <v>11</v>
      </c>
      <c r="F15" s="52">
        <v>1</v>
      </c>
      <c r="G15" s="44"/>
      <c r="H15" s="43">
        <f t="shared" si="0"/>
        <v>0</v>
      </c>
    </row>
    <row r="16" spans="2:10" ht="48.75" customHeight="1" x14ac:dyDescent="0.2">
      <c r="B16" s="11">
        <v>8</v>
      </c>
      <c r="C16" s="12" t="s">
        <v>24</v>
      </c>
      <c r="D16" s="13" t="s">
        <v>25</v>
      </c>
      <c r="E16" s="13" t="s">
        <v>11</v>
      </c>
      <c r="F16" s="52">
        <v>2</v>
      </c>
      <c r="G16" s="44"/>
      <c r="H16" s="43">
        <f t="shared" si="0"/>
        <v>0</v>
      </c>
    </row>
    <row r="17" spans="2:8" ht="48.75" customHeight="1" x14ac:dyDescent="0.2">
      <c r="B17" s="11">
        <v>9</v>
      </c>
      <c r="C17" s="12" t="s">
        <v>26</v>
      </c>
      <c r="D17" s="13" t="s">
        <v>27</v>
      </c>
      <c r="E17" s="13" t="s">
        <v>11</v>
      </c>
      <c r="F17" s="52">
        <v>1</v>
      </c>
      <c r="G17" s="44"/>
      <c r="H17" s="43">
        <f t="shared" si="0"/>
        <v>0</v>
      </c>
    </row>
    <row r="18" spans="2:8" ht="48.75" customHeight="1" x14ac:dyDescent="0.2">
      <c r="B18" s="11">
        <v>10</v>
      </c>
      <c r="C18" s="12" t="s">
        <v>28</v>
      </c>
      <c r="D18" s="13" t="s">
        <v>29</v>
      </c>
      <c r="E18" s="13" t="s">
        <v>11</v>
      </c>
      <c r="F18" s="52">
        <v>1</v>
      </c>
      <c r="G18" s="44"/>
      <c r="H18" s="43">
        <f t="shared" si="0"/>
        <v>0</v>
      </c>
    </row>
    <row r="19" spans="2:8" ht="48.75" customHeight="1" x14ac:dyDescent="0.2">
      <c r="B19" s="11">
        <v>11</v>
      </c>
      <c r="C19" s="12" t="s">
        <v>30</v>
      </c>
      <c r="D19" s="13" t="s">
        <v>31</v>
      </c>
      <c r="E19" s="13" t="s">
        <v>11</v>
      </c>
      <c r="F19" s="52">
        <v>1</v>
      </c>
      <c r="G19" s="44"/>
      <c r="H19" s="43">
        <f t="shared" si="0"/>
        <v>0</v>
      </c>
    </row>
    <row r="20" spans="2:8" ht="48.75" customHeight="1" x14ac:dyDescent="0.2">
      <c r="B20" s="11">
        <v>12</v>
      </c>
      <c r="C20" s="12" t="s">
        <v>32</v>
      </c>
      <c r="D20" s="13" t="s">
        <v>33</v>
      </c>
      <c r="E20" s="13" t="s">
        <v>11</v>
      </c>
      <c r="F20" s="52">
        <v>1</v>
      </c>
      <c r="G20" s="44"/>
      <c r="H20" s="43">
        <f t="shared" si="0"/>
        <v>0</v>
      </c>
    </row>
    <row r="21" spans="2:8" ht="48.75" customHeight="1" x14ac:dyDescent="0.2">
      <c r="B21" s="11">
        <v>13</v>
      </c>
      <c r="C21" s="12" t="s">
        <v>34</v>
      </c>
      <c r="D21" s="13" t="s">
        <v>35</v>
      </c>
      <c r="E21" s="13" t="s">
        <v>11</v>
      </c>
      <c r="F21" s="52">
        <v>0.5</v>
      </c>
      <c r="G21" s="44"/>
      <c r="H21" s="43">
        <f t="shared" si="0"/>
        <v>0</v>
      </c>
    </row>
    <row r="22" spans="2:8" ht="48.75" customHeight="1" x14ac:dyDescent="0.2">
      <c r="B22" s="11">
        <v>14</v>
      </c>
      <c r="C22" s="15" t="s">
        <v>36</v>
      </c>
      <c r="D22" s="16" t="s">
        <v>37</v>
      </c>
      <c r="E22" s="16" t="s">
        <v>11</v>
      </c>
      <c r="F22" s="56">
        <v>0.5</v>
      </c>
      <c r="G22" s="46"/>
      <c r="H22" s="43">
        <f t="shared" si="0"/>
        <v>0</v>
      </c>
    </row>
    <row r="23" spans="2:8" ht="48.75" customHeight="1" x14ac:dyDescent="0.2">
      <c r="B23" s="11">
        <v>15</v>
      </c>
      <c r="C23" s="12" t="s">
        <v>38</v>
      </c>
      <c r="D23" s="13" t="s">
        <v>39</v>
      </c>
      <c r="E23" s="13" t="s">
        <v>11</v>
      </c>
      <c r="F23" s="52">
        <v>0.5</v>
      </c>
      <c r="G23" s="46"/>
      <c r="H23" s="43">
        <f t="shared" si="0"/>
        <v>0</v>
      </c>
    </row>
    <row r="24" spans="2:8" ht="48.75" customHeight="1" x14ac:dyDescent="0.2">
      <c r="B24" s="11">
        <v>16</v>
      </c>
      <c r="C24" s="12" t="s">
        <v>40</v>
      </c>
      <c r="D24" s="13" t="s">
        <v>41</v>
      </c>
      <c r="E24" s="13" t="s">
        <v>11</v>
      </c>
      <c r="F24" s="52">
        <v>0.5</v>
      </c>
      <c r="G24" s="46"/>
      <c r="H24" s="43">
        <f t="shared" si="0"/>
        <v>0</v>
      </c>
    </row>
    <row r="25" spans="2:8" ht="48.75" customHeight="1" x14ac:dyDescent="0.2">
      <c r="B25" s="11">
        <v>17</v>
      </c>
      <c r="C25" s="12" t="s">
        <v>42</v>
      </c>
      <c r="D25" s="13" t="s">
        <v>43</v>
      </c>
      <c r="E25" s="13" t="s">
        <v>11</v>
      </c>
      <c r="F25" s="52">
        <v>1</v>
      </c>
      <c r="G25" s="46"/>
      <c r="H25" s="43">
        <f t="shared" si="0"/>
        <v>0</v>
      </c>
    </row>
    <row r="26" spans="2:8" ht="48.75" customHeight="1" x14ac:dyDescent="0.2">
      <c r="B26" s="11">
        <v>18</v>
      </c>
      <c r="C26" s="12" t="s">
        <v>44</v>
      </c>
      <c r="D26" s="13" t="s">
        <v>45</v>
      </c>
      <c r="E26" s="13" t="s">
        <v>11</v>
      </c>
      <c r="F26" s="52">
        <v>1</v>
      </c>
      <c r="G26" s="46"/>
      <c r="H26" s="43">
        <f t="shared" si="0"/>
        <v>0</v>
      </c>
    </row>
    <row r="27" spans="2:8" ht="48.75" customHeight="1" x14ac:dyDescent="0.2">
      <c r="B27" s="11">
        <v>19</v>
      </c>
      <c r="C27" s="12" t="s">
        <v>46</v>
      </c>
      <c r="D27" s="13" t="s">
        <v>47</v>
      </c>
      <c r="E27" s="13" t="s">
        <v>11</v>
      </c>
      <c r="F27" s="52">
        <v>0.5</v>
      </c>
      <c r="G27" s="46"/>
      <c r="H27" s="43">
        <f t="shared" si="0"/>
        <v>0</v>
      </c>
    </row>
    <row r="28" spans="2:8" ht="48.75" customHeight="1" x14ac:dyDescent="0.2">
      <c r="B28" s="11">
        <v>20</v>
      </c>
      <c r="C28" s="12" t="s">
        <v>48</v>
      </c>
      <c r="D28" s="13" t="s">
        <v>49</v>
      </c>
      <c r="E28" s="13" t="s">
        <v>11</v>
      </c>
      <c r="F28" s="52">
        <v>0.5</v>
      </c>
      <c r="G28" s="46"/>
      <c r="H28" s="43">
        <f t="shared" si="0"/>
        <v>0</v>
      </c>
    </row>
    <row r="29" spans="2:8" ht="138.75" customHeight="1" x14ac:dyDescent="0.2">
      <c r="B29" s="11">
        <v>21</v>
      </c>
      <c r="C29" s="15" t="s">
        <v>50</v>
      </c>
      <c r="D29" s="18">
        <v>210</v>
      </c>
      <c r="E29" s="16" t="s">
        <v>51</v>
      </c>
      <c r="F29" s="56">
        <v>139.846</v>
      </c>
      <c r="G29" s="46"/>
      <c r="H29" s="43">
        <f t="shared" si="0"/>
        <v>0</v>
      </c>
    </row>
    <row r="30" spans="2:8" ht="49.5" customHeight="1" x14ac:dyDescent="0.2">
      <c r="B30" s="11">
        <v>22</v>
      </c>
      <c r="C30" s="15" t="s">
        <v>52</v>
      </c>
      <c r="D30" s="19">
        <v>231</v>
      </c>
      <c r="E30" s="17" t="s">
        <v>11</v>
      </c>
      <c r="F30" s="57">
        <v>8</v>
      </c>
      <c r="G30" s="45"/>
      <c r="H30" s="43">
        <f t="shared" si="0"/>
        <v>0</v>
      </c>
    </row>
    <row r="31" spans="2:8" ht="49.5" customHeight="1" x14ac:dyDescent="0.2">
      <c r="B31" s="11">
        <v>23</v>
      </c>
      <c r="C31" s="12" t="s">
        <v>53</v>
      </c>
      <c r="D31" s="14">
        <v>233</v>
      </c>
      <c r="E31" s="17" t="s">
        <v>11</v>
      </c>
      <c r="F31" s="34">
        <v>10</v>
      </c>
      <c r="G31" s="40"/>
      <c r="H31" s="43">
        <f t="shared" si="0"/>
        <v>0</v>
      </c>
    </row>
    <row r="32" spans="2:8" ht="49.5" customHeight="1" x14ac:dyDescent="0.2">
      <c r="B32" s="11">
        <v>24</v>
      </c>
      <c r="C32" s="12" t="s">
        <v>54</v>
      </c>
      <c r="D32" s="14">
        <v>234</v>
      </c>
      <c r="E32" s="17" t="s">
        <v>11</v>
      </c>
      <c r="F32" s="34">
        <v>13</v>
      </c>
      <c r="G32" s="40"/>
      <c r="H32" s="43">
        <f t="shared" si="0"/>
        <v>0</v>
      </c>
    </row>
    <row r="33" spans="2:10" ht="49.5" customHeight="1" x14ac:dyDescent="0.2">
      <c r="B33" s="11">
        <v>25</v>
      </c>
      <c r="C33" s="21" t="s">
        <v>55</v>
      </c>
      <c r="D33" s="22">
        <v>235</v>
      </c>
      <c r="E33" s="14" t="s">
        <v>11</v>
      </c>
      <c r="F33" s="58">
        <v>3</v>
      </c>
      <c r="G33" s="47"/>
      <c r="H33" s="43">
        <f t="shared" si="0"/>
        <v>0</v>
      </c>
    </row>
    <row r="34" spans="2:10" ht="49.5" customHeight="1" x14ac:dyDescent="0.2">
      <c r="B34" s="11">
        <v>26</v>
      </c>
      <c r="C34" s="12" t="s">
        <v>56</v>
      </c>
      <c r="D34" s="14">
        <v>243</v>
      </c>
      <c r="E34" s="17" t="s">
        <v>11</v>
      </c>
      <c r="F34" s="34">
        <v>2</v>
      </c>
      <c r="G34" s="40"/>
      <c r="H34" s="43">
        <f t="shared" si="0"/>
        <v>0</v>
      </c>
    </row>
    <row r="35" spans="2:10" ht="49.5" customHeight="1" x14ac:dyDescent="0.2">
      <c r="B35" s="11">
        <v>27</v>
      </c>
      <c r="C35" s="12" t="s">
        <v>57</v>
      </c>
      <c r="D35" s="14">
        <v>244</v>
      </c>
      <c r="E35" s="34" t="s">
        <v>11</v>
      </c>
      <c r="F35" s="34">
        <v>2</v>
      </c>
      <c r="G35" s="40"/>
      <c r="H35" s="43">
        <f t="shared" si="0"/>
        <v>0</v>
      </c>
    </row>
    <row r="36" spans="2:10" ht="49.5" customHeight="1" x14ac:dyDescent="0.2">
      <c r="B36" s="11">
        <v>28</v>
      </c>
      <c r="C36" s="12" t="s">
        <v>58</v>
      </c>
      <c r="D36" s="14">
        <v>263</v>
      </c>
      <c r="E36" s="17" t="s">
        <v>11</v>
      </c>
      <c r="F36" s="57">
        <v>1</v>
      </c>
      <c r="G36" s="45"/>
      <c r="H36" s="43">
        <f t="shared" si="0"/>
        <v>0</v>
      </c>
    </row>
    <row r="37" spans="2:10" ht="49.5" customHeight="1" x14ac:dyDescent="0.2">
      <c r="B37" s="11">
        <v>29</v>
      </c>
      <c r="C37" s="12" t="s">
        <v>59</v>
      </c>
      <c r="D37" s="14">
        <v>264</v>
      </c>
      <c r="E37" s="14" t="s">
        <v>11</v>
      </c>
      <c r="F37" s="34">
        <v>4</v>
      </c>
      <c r="G37" s="40"/>
      <c r="H37" s="43">
        <f t="shared" si="0"/>
        <v>0</v>
      </c>
    </row>
    <row r="38" spans="2:10" ht="46.5" customHeight="1" x14ac:dyDescent="0.2">
      <c r="B38" s="11">
        <v>30</v>
      </c>
      <c r="C38" s="12" t="s">
        <v>60</v>
      </c>
      <c r="D38" s="23">
        <v>301</v>
      </c>
      <c r="E38" s="17" t="s">
        <v>61</v>
      </c>
      <c r="F38" s="60">
        <v>2</v>
      </c>
      <c r="G38" s="40"/>
      <c r="H38" s="43">
        <f t="shared" si="0"/>
        <v>0</v>
      </c>
    </row>
    <row r="39" spans="2:10" ht="46.5" customHeight="1" x14ac:dyDescent="0.2">
      <c r="B39" s="11">
        <v>31</v>
      </c>
      <c r="C39" s="12" t="s">
        <v>62</v>
      </c>
      <c r="D39" s="14">
        <v>303</v>
      </c>
      <c r="E39" s="17" t="s">
        <v>11</v>
      </c>
      <c r="F39" s="34">
        <v>10</v>
      </c>
      <c r="G39" s="40"/>
      <c r="H39" s="43">
        <f t="shared" si="0"/>
        <v>0</v>
      </c>
    </row>
    <row r="40" spans="2:10" ht="42.75" x14ac:dyDescent="0.2">
      <c r="B40" s="11">
        <v>32</v>
      </c>
      <c r="C40" s="12" t="s">
        <v>170</v>
      </c>
      <c r="D40" s="14">
        <v>401</v>
      </c>
      <c r="E40" s="14" t="s">
        <v>61</v>
      </c>
      <c r="F40" s="62">
        <v>48.283200000000001</v>
      </c>
      <c r="G40" s="40"/>
      <c r="H40" s="43">
        <f t="shared" si="0"/>
        <v>0</v>
      </c>
    </row>
    <row r="41" spans="2:10" ht="42.75" x14ac:dyDescent="0.2">
      <c r="B41" s="11">
        <v>33</v>
      </c>
      <c r="C41" s="12" t="s">
        <v>63</v>
      </c>
      <c r="D41" s="25">
        <v>404</v>
      </c>
      <c r="E41" s="14" t="s">
        <v>61</v>
      </c>
      <c r="F41" s="62">
        <v>16.0944</v>
      </c>
      <c r="G41" s="40"/>
      <c r="H41" s="43">
        <f t="shared" si="0"/>
        <v>0</v>
      </c>
    </row>
    <row r="42" spans="2:10" ht="57" x14ac:dyDescent="0.2">
      <c r="B42" s="11">
        <v>34</v>
      </c>
      <c r="C42" s="12" t="s">
        <v>64</v>
      </c>
      <c r="D42" s="14" t="s">
        <v>65</v>
      </c>
      <c r="E42" s="14" t="s">
        <v>61</v>
      </c>
      <c r="F42" s="34">
        <v>0.2</v>
      </c>
      <c r="G42" s="40"/>
      <c r="H42" s="43">
        <f t="shared" si="0"/>
        <v>0</v>
      </c>
    </row>
    <row r="43" spans="2:10" ht="42.75" x14ac:dyDescent="0.2">
      <c r="B43" s="11">
        <v>35</v>
      </c>
      <c r="C43" s="12" t="s">
        <v>171</v>
      </c>
      <c r="D43" s="14">
        <v>411</v>
      </c>
      <c r="E43" s="14" t="s">
        <v>66</v>
      </c>
      <c r="F43" s="62">
        <v>16.0944</v>
      </c>
      <c r="G43" s="40"/>
      <c r="H43" s="43">
        <f t="shared" si="0"/>
        <v>0</v>
      </c>
    </row>
    <row r="44" spans="2:10" ht="42.75" x14ac:dyDescent="0.2">
      <c r="B44" s="11">
        <v>36</v>
      </c>
      <c r="C44" s="12" t="s">
        <v>67</v>
      </c>
      <c r="D44" s="14" t="s">
        <v>68</v>
      </c>
      <c r="E44" s="24" t="s">
        <v>11</v>
      </c>
      <c r="F44" s="34">
        <v>57</v>
      </c>
      <c r="G44" s="40"/>
      <c r="H44" s="43">
        <f t="shared" si="0"/>
        <v>0</v>
      </c>
    </row>
    <row r="45" spans="2:10" ht="42.75" x14ac:dyDescent="0.2">
      <c r="B45" s="11">
        <v>37</v>
      </c>
      <c r="C45" s="12" t="s">
        <v>174</v>
      </c>
      <c r="D45" s="14" t="s">
        <v>175</v>
      </c>
      <c r="E45" s="24" t="s">
        <v>11</v>
      </c>
      <c r="F45" s="34">
        <f>2*3</f>
        <v>6</v>
      </c>
      <c r="G45" s="40"/>
      <c r="H45" s="43"/>
    </row>
    <row r="46" spans="2:10" ht="42.75" x14ac:dyDescent="0.2">
      <c r="B46" s="11">
        <v>38</v>
      </c>
      <c r="C46" s="12" t="s">
        <v>69</v>
      </c>
      <c r="D46" s="14">
        <v>502</v>
      </c>
      <c r="E46" s="24" t="s">
        <v>11</v>
      </c>
      <c r="F46" s="34">
        <v>6</v>
      </c>
      <c r="G46" s="40"/>
      <c r="H46" s="43">
        <f t="shared" si="0"/>
        <v>0</v>
      </c>
    </row>
    <row r="47" spans="2:10" ht="42.75" x14ac:dyDescent="0.2">
      <c r="B47" s="11">
        <v>39</v>
      </c>
      <c r="C47" s="15" t="s">
        <v>70</v>
      </c>
      <c r="D47" s="17" t="s">
        <v>71</v>
      </c>
      <c r="E47" s="20" t="s">
        <v>11</v>
      </c>
      <c r="F47" s="57">
        <v>6</v>
      </c>
      <c r="G47" s="45"/>
      <c r="H47" s="43">
        <f t="shared" si="0"/>
        <v>0</v>
      </c>
    </row>
    <row r="48" spans="2:10" ht="42.75" x14ac:dyDescent="0.2">
      <c r="B48" s="11">
        <v>40</v>
      </c>
      <c r="C48" s="12" t="s">
        <v>72</v>
      </c>
      <c r="D48" s="14">
        <v>505</v>
      </c>
      <c r="E48" s="24" t="s">
        <v>11</v>
      </c>
      <c r="F48" s="34">
        <f>(((F32+F33+F35+F37)*6)+3)-F47</f>
        <v>129</v>
      </c>
      <c r="G48" s="40"/>
      <c r="H48" s="43">
        <f t="shared" si="0"/>
        <v>0</v>
      </c>
      <c r="J48" s="61"/>
    </row>
    <row r="49" spans="2:8" ht="42.75" hidden="1" x14ac:dyDescent="0.2">
      <c r="B49" s="11">
        <v>41</v>
      </c>
      <c r="C49" s="64" t="s">
        <v>73</v>
      </c>
      <c r="D49" s="17">
        <v>512</v>
      </c>
      <c r="E49" s="20" t="s">
        <v>11</v>
      </c>
      <c r="F49" s="57"/>
      <c r="G49" s="45"/>
      <c r="H49" s="43">
        <f t="shared" si="0"/>
        <v>0</v>
      </c>
    </row>
    <row r="50" spans="2:8" ht="28.5" x14ac:dyDescent="0.2">
      <c r="B50" s="11">
        <v>42</v>
      </c>
      <c r="C50" s="12" t="s">
        <v>74</v>
      </c>
      <c r="D50" s="14">
        <v>603</v>
      </c>
      <c r="E50" s="24" t="s">
        <v>11</v>
      </c>
      <c r="F50" s="34">
        <v>414</v>
      </c>
      <c r="G50" s="40"/>
      <c r="H50" s="43">
        <f t="shared" si="0"/>
        <v>0</v>
      </c>
    </row>
    <row r="51" spans="2:8" ht="28.5" x14ac:dyDescent="0.2">
      <c r="B51" s="11">
        <v>43</v>
      </c>
      <c r="C51" s="12" t="s">
        <v>75</v>
      </c>
      <c r="D51" s="14">
        <v>604</v>
      </c>
      <c r="E51" s="24" t="s">
        <v>11</v>
      </c>
      <c r="F51" s="34">
        <v>138</v>
      </c>
      <c r="G51" s="40"/>
      <c r="H51" s="43">
        <f t="shared" si="0"/>
        <v>0</v>
      </c>
    </row>
    <row r="52" spans="2:8" ht="42.75" x14ac:dyDescent="0.2">
      <c r="B52" s="11">
        <v>44</v>
      </c>
      <c r="C52" s="12" t="s">
        <v>76</v>
      </c>
      <c r="D52" s="14">
        <v>605</v>
      </c>
      <c r="E52" s="14" t="s">
        <v>77</v>
      </c>
      <c r="F52" s="34">
        <v>63</v>
      </c>
      <c r="G52" s="40"/>
      <c r="H52" s="43">
        <f t="shared" si="0"/>
        <v>0</v>
      </c>
    </row>
    <row r="53" spans="2:8" ht="69.75" customHeight="1" x14ac:dyDescent="0.2">
      <c r="B53" s="11">
        <v>45</v>
      </c>
      <c r="C53" s="12" t="s">
        <v>78</v>
      </c>
      <c r="D53" s="23" t="s">
        <v>79</v>
      </c>
      <c r="E53" s="14" t="s">
        <v>11</v>
      </c>
      <c r="F53" s="60">
        <f>3+3</f>
        <v>6</v>
      </c>
      <c r="G53" s="40"/>
      <c r="H53" s="43">
        <f t="shared" si="0"/>
        <v>0</v>
      </c>
    </row>
    <row r="54" spans="2:8" ht="57" x14ac:dyDescent="0.2">
      <c r="B54" s="11">
        <v>46</v>
      </c>
      <c r="C54" s="15" t="s">
        <v>80</v>
      </c>
      <c r="D54" s="19" t="s">
        <v>81</v>
      </c>
      <c r="E54" s="17" t="s">
        <v>11</v>
      </c>
      <c r="F54" s="72">
        <v>6</v>
      </c>
      <c r="G54" s="45"/>
      <c r="H54" s="43">
        <f t="shared" si="0"/>
        <v>0</v>
      </c>
    </row>
    <row r="55" spans="2:8" ht="42.75" x14ac:dyDescent="0.2">
      <c r="B55" s="11">
        <v>47</v>
      </c>
      <c r="C55" s="15" t="s">
        <v>82</v>
      </c>
      <c r="D55" s="19" t="s">
        <v>83</v>
      </c>
      <c r="E55" s="17" t="s">
        <v>11</v>
      </c>
      <c r="F55" s="72">
        <v>7</v>
      </c>
      <c r="G55" s="45"/>
      <c r="H55" s="43">
        <f t="shared" si="0"/>
        <v>0</v>
      </c>
    </row>
    <row r="56" spans="2:8" ht="57" x14ac:dyDescent="0.2">
      <c r="B56" s="11">
        <v>48</v>
      </c>
      <c r="C56" s="15" t="s">
        <v>176</v>
      </c>
      <c r="D56" s="19" t="s">
        <v>177</v>
      </c>
      <c r="E56" s="17" t="s">
        <v>11</v>
      </c>
      <c r="F56" s="72">
        <v>1</v>
      </c>
      <c r="G56" s="45"/>
      <c r="H56" s="43"/>
    </row>
    <row r="57" spans="2:8" ht="42.75" x14ac:dyDescent="0.2">
      <c r="B57" s="11">
        <v>49</v>
      </c>
      <c r="C57" s="12" t="s">
        <v>84</v>
      </c>
      <c r="D57" s="14" t="s">
        <v>85</v>
      </c>
      <c r="E57" s="14" t="s">
        <v>11</v>
      </c>
      <c r="F57" s="60">
        <v>2</v>
      </c>
      <c r="G57" s="40"/>
      <c r="H57" s="43">
        <f t="shared" si="0"/>
        <v>0</v>
      </c>
    </row>
    <row r="58" spans="2:8" ht="42.75" x14ac:dyDescent="0.2">
      <c r="B58" s="11">
        <v>50</v>
      </c>
      <c r="C58" s="12" t="s">
        <v>86</v>
      </c>
      <c r="D58" s="14" t="s">
        <v>87</v>
      </c>
      <c r="E58" s="14" t="s">
        <v>11</v>
      </c>
      <c r="F58" s="34">
        <v>2</v>
      </c>
      <c r="G58" s="40"/>
      <c r="H58" s="43">
        <f t="shared" si="0"/>
        <v>0</v>
      </c>
    </row>
    <row r="59" spans="2:8" ht="28.5" x14ac:dyDescent="0.2">
      <c r="B59" s="11">
        <v>51</v>
      </c>
      <c r="C59" s="12" t="s">
        <v>88</v>
      </c>
      <c r="D59" s="14">
        <v>609</v>
      </c>
      <c r="E59" s="17" t="s">
        <v>11</v>
      </c>
      <c r="F59" s="34">
        <v>10</v>
      </c>
      <c r="G59" s="40"/>
      <c r="H59" s="43">
        <f t="shared" si="0"/>
        <v>0</v>
      </c>
    </row>
    <row r="60" spans="2:8" ht="54" customHeight="1" x14ac:dyDescent="0.2">
      <c r="B60" s="11">
        <v>52</v>
      </c>
      <c r="C60" s="12" t="s">
        <v>89</v>
      </c>
      <c r="D60" s="14">
        <v>700</v>
      </c>
      <c r="E60" s="14" t="s">
        <v>61</v>
      </c>
      <c r="F60" s="34">
        <v>16.0944</v>
      </c>
      <c r="G60" s="40"/>
      <c r="H60" s="43">
        <f t="shared" si="0"/>
        <v>0</v>
      </c>
    </row>
    <row r="61" spans="2:8" ht="35.25" customHeight="1" thickBot="1" x14ac:dyDescent="0.25">
      <c r="B61" s="28"/>
      <c r="C61" s="93" t="s">
        <v>90</v>
      </c>
      <c r="D61" s="94"/>
      <c r="E61" s="94"/>
      <c r="F61" s="94"/>
      <c r="G61" s="29"/>
      <c r="H61" s="38">
        <f>SUM(H9:H60)</f>
        <v>0</v>
      </c>
    </row>
    <row r="62" spans="2:8" ht="15" thickTop="1" x14ac:dyDescent="0.2">
      <c r="B62" s="30"/>
      <c r="C62" s="31"/>
      <c r="D62" s="31"/>
      <c r="E62" s="31"/>
      <c r="F62" s="59"/>
      <c r="G62" s="32"/>
      <c r="H62" s="33"/>
    </row>
    <row r="63" spans="2:8" x14ac:dyDescent="0.2">
      <c r="B63" s="81"/>
      <c r="C63" s="81"/>
      <c r="D63" s="81"/>
      <c r="E63" s="81"/>
      <c r="F63" s="81"/>
      <c r="G63" s="81"/>
      <c r="H63" s="81"/>
    </row>
    <row r="64" spans="2:8" x14ac:dyDescent="0.2">
      <c r="B64" s="81"/>
      <c r="C64" s="81"/>
      <c r="D64" s="81"/>
      <c r="E64" s="81"/>
      <c r="F64" s="81"/>
      <c r="G64" s="81"/>
      <c r="H64" s="81"/>
    </row>
    <row r="65" spans="2:8" x14ac:dyDescent="0.2">
      <c r="B65" s="81"/>
      <c r="C65" s="81"/>
      <c r="D65" s="81"/>
      <c r="E65" s="81"/>
      <c r="F65" s="81"/>
      <c r="G65" s="81"/>
      <c r="H65" s="81"/>
    </row>
    <row r="66" spans="2:8" ht="22.5" customHeight="1" x14ac:dyDescent="0.2">
      <c r="D66" s="3"/>
      <c r="E66" s="3"/>
    </row>
    <row r="67" spans="2:8" ht="15" x14ac:dyDescent="0.25">
      <c r="B67" s="92" t="s">
        <v>91</v>
      </c>
      <c r="C67" s="92"/>
      <c r="D67" s="92"/>
      <c r="E67" s="92"/>
      <c r="F67" s="92"/>
      <c r="G67" s="92"/>
      <c r="H67" s="92"/>
    </row>
    <row r="68" spans="2:8" ht="15" x14ac:dyDescent="0.2">
      <c r="D68" s="71"/>
      <c r="E68" s="71"/>
    </row>
    <row r="69" spans="2:8" ht="15" thickBot="1" x14ac:dyDescent="0.25"/>
    <row r="70" spans="2:8" ht="46.5" customHeight="1" thickTop="1" thickBot="1" x14ac:dyDescent="0.25">
      <c r="B70" s="6" t="s">
        <v>2</v>
      </c>
      <c r="C70" s="7" t="s">
        <v>3</v>
      </c>
      <c r="D70" s="8" t="s">
        <v>4</v>
      </c>
      <c r="E70" s="8" t="s">
        <v>5</v>
      </c>
      <c r="F70" s="55" t="s">
        <v>6</v>
      </c>
      <c r="G70" s="9" t="s">
        <v>7</v>
      </c>
      <c r="H70" s="10" t="s">
        <v>8</v>
      </c>
    </row>
    <row r="71" spans="2:8" ht="60.75" customHeight="1" x14ac:dyDescent="0.2">
      <c r="B71" s="11" t="s">
        <v>92</v>
      </c>
      <c r="C71" s="12" t="s">
        <v>93</v>
      </c>
      <c r="D71" s="13">
        <v>10</v>
      </c>
      <c r="E71" s="13" t="s">
        <v>94</v>
      </c>
      <c r="F71" s="52">
        <v>190</v>
      </c>
      <c r="G71" s="44"/>
      <c r="H71" s="43">
        <f t="shared" ref="H71:H76" si="1">ROUND((F71*G71),2)</f>
        <v>0</v>
      </c>
    </row>
    <row r="72" spans="2:8" ht="44.25" customHeight="1" x14ac:dyDescent="0.2">
      <c r="B72" s="11" t="s">
        <v>95</v>
      </c>
      <c r="C72" s="12" t="s">
        <v>96</v>
      </c>
      <c r="D72" s="13">
        <v>20</v>
      </c>
      <c r="E72" s="13" t="s">
        <v>94</v>
      </c>
      <c r="F72" s="52">
        <v>45</v>
      </c>
      <c r="G72" s="44"/>
      <c r="H72" s="43">
        <f t="shared" si="1"/>
        <v>0</v>
      </c>
    </row>
    <row r="73" spans="2:8" ht="33.75" customHeight="1" x14ac:dyDescent="0.2">
      <c r="B73" s="11" t="s">
        <v>97</v>
      </c>
      <c r="C73" s="12" t="s">
        <v>98</v>
      </c>
      <c r="D73" s="13">
        <v>40</v>
      </c>
      <c r="E73" s="13" t="s">
        <v>94</v>
      </c>
      <c r="F73" s="52">
        <v>12</v>
      </c>
      <c r="G73" s="44"/>
      <c r="H73" s="43">
        <f t="shared" si="1"/>
        <v>0</v>
      </c>
    </row>
    <row r="74" spans="2:8" ht="33.75" customHeight="1" x14ac:dyDescent="0.2">
      <c r="B74" s="11" t="s">
        <v>99</v>
      </c>
      <c r="C74" s="12" t="s">
        <v>100</v>
      </c>
      <c r="D74" s="13">
        <v>50</v>
      </c>
      <c r="E74" s="13" t="s">
        <v>94</v>
      </c>
      <c r="F74" s="52">
        <v>70</v>
      </c>
      <c r="G74" s="44"/>
      <c r="H74" s="43">
        <f t="shared" si="1"/>
        <v>0</v>
      </c>
    </row>
    <row r="75" spans="2:8" ht="63.75" customHeight="1" x14ac:dyDescent="0.2">
      <c r="B75" s="11" t="s">
        <v>101</v>
      </c>
      <c r="C75" s="12" t="s">
        <v>102</v>
      </c>
      <c r="D75" s="13">
        <v>60</v>
      </c>
      <c r="E75" s="13" t="s">
        <v>103</v>
      </c>
      <c r="F75" s="52">
        <v>4500</v>
      </c>
      <c r="G75" s="44"/>
      <c r="H75" s="43">
        <f t="shared" si="1"/>
        <v>0</v>
      </c>
    </row>
    <row r="76" spans="2:8" ht="68.25" customHeight="1" x14ac:dyDescent="0.2">
      <c r="B76" s="27" t="s">
        <v>104</v>
      </c>
      <c r="C76" s="15" t="s">
        <v>105</v>
      </c>
      <c r="D76" s="17">
        <v>70</v>
      </c>
      <c r="E76" s="13" t="s">
        <v>103</v>
      </c>
      <c r="F76" s="57">
        <v>45</v>
      </c>
      <c r="G76" s="45"/>
      <c r="H76" s="43">
        <f t="shared" si="1"/>
        <v>0</v>
      </c>
    </row>
    <row r="77" spans="2:8" ht="34.5" customHeight="1" thickBot="1" x14ac:dyDescent="0.25">
      <c r="B77" s="28"/>
      <c r="C77" s="93" t="s">
        <v>106</v>
      </c>
      <c r="D77" s="94"/>
      <c r="E77" s="94"/>
      <c r="F77" s="94"/>
      <c r="G77" s="29"/>
      <c r="H77" s="38">
        <f>SUM(H71:H76)</f>
        <v>0</v>
      </c>
    </row>
    <row r="78" spans="2:8" ht="15" thickTop="1" x14ac:dyDescent="0.2">
      <c r="B78" s="81"/>
      <c r="C78" s="81"/>
      <c r="D78" s="81"/>
      <c r="E78" s="81"/>
      <c r="F78" s="81"/>
      <c r="G78" s="81"/>
      <c r="H78" s="81"/>
    </row>
    <row r="79" spans="2:8" x14ac:dyDescent="0.2">
      <c r="B79" s="81"/>
      <c r="C79" s="81"/>
      <c r="D79" s="81"/>
      <c r="E79" s="81"/>
      <c r="F79" s="81"/>
      <c r="G79" s="81"/>
      <c r="H79" s="81"/>
    </row>
    <row r="80" spans="2:8" x14ac:dyDescent="0.2">
      <c r="B80" s="81"/>
      <c r="C80" s="81"/>
      <c r="D80" s="81"/>
      <c r="E80" s="81"/>
      <c r="F80" s="81"/>
      <c r="G80" s="81"/>
      <c r="H80" s="81"/>
    </row>
    <row r="81" spans="2:8" ht="22.5" customHeight="1" x14ac:dyDescent="0.2">
      <c r="B81" s="81"/>
      <c r="C81" s="81"/>
      <c r="D81" s="81"/>
      <c r="E81" s="81"/>
      <c r="F81" s="81"/>
      <c r="G81" s="81"/>
      <c r="H81" s="81"/>
    </row>
    <row r="82" spans="2:8" ht="15" x14ac:dyDescent="0.25">
      <c r="B82" s="92" t="s">
        <v>107</v>
      </c>
      <c r="C82" s="92"/>
      <c r="D82" s="92"/>
      <c r="E82" s="92"/>
      <c r="F82" s="92"/>
      <c r="G82" s="92"/>
      <c r="H82" s="92"/>
    </row>
    <row r="83" spans="2:8" ht="15" x14ac:dyDescent="0.2">
      <c r="D83" s="71"/>
      <c r="E83" s="71"/>
    </row>
    <row r="84" spans="2:8" ht="15" thickBot="1" x14ac:dyDescent="0.25"/>
    <row r="85" spans="2:8" ht="46.5" customHeight="1" thickTop="1" thickBot="1" x14ac:dyDescent="0.25">
      <c r="B85" s="6" t="s">
        <v>2</v>
      </c>
      <c r="C85" s="7" t="s">
        <v>3</v>
      </c>
      <c r="D85" s="8" t="s">
        <v>4</v>
      </c>
      <c r="E85" s="8" t="s">
        <v>5</v>
      </c>
      <c r="F85" s="55" t="s">
        <v>6</v>
      </c>
      <c r="G85" s="9" t="s">
        <v>7</v>
      </c>
      <c r="H85" s="10" t="s">
        <v>8</v>
      </c>
    </row>
    <row r="86" spans="2:8" ht="171.75" customHeight="1" x14ac:dyDescent="0.2">
      <c r="B86" s="26">
        <v>1</v>
      </c>
      <c r="C86" s="12" t="s">
        <v>108</v>
      </c>
      <c r="D86" s="14" t="s">
        <v>109</v>
      </c>
      <c r="E86" s="14" t="s">
        <v>110</v>
      </c>
      <c r="F86" s="63">
        <v>364.00799999999998</v>
      </c>
      <c r="G86" s="40"/>
      <c r="H86" s="37">
        <f>ROUND((F86*G86),2)</f>
        <v>0</v>
      </c>
    </row>
    <row r="87" spans="2:8" ht="48" customHeight="1" x14ac:dyDescent="0.2">
      <c r="B87" s="51">
        <v>2</v>
      </c>
      <c r="C87" s="12" t="s">
        <v>111</v>
      </c>
      <c r="D87" s="14" t="s">
        <v>112</v>
      </c>
      <c r="E87" s="14" t="s">
        <v>61</v>
      </c>
      <c r="F87" s="34">
        <v>4.4000000000000004</v>
      </c>
      <c r="G87" s="41"/>
      <c r="H87" s="37">
        <f t="shared" ref="H87:H108" si="2">ROUND((F87*G87),2)</f>
        <v>0</v>
      </c>
    </row>
    <row r="88" spans="2:8" ht="28.5" x14ac:dyDescent="0.2">
      <c r="B88" s="26">
        <v>3</v>
      </c>
      <c r="C88" s="12" t="s">
        <v>173</v>
      </c>
      <c r="D88" s="14" t="s">
        <v>114</v>
      </c>
      <c r="E88" s="14" t="s">
        <v>61</v>
      </c>
      <c r="F88" s="62">
        <v>48.283200000000001</v>
      </c>
      <c r="G88" s="40"/>
      <c r="H88" s="37">
        <f t="shared" si="2"/>
        <v>0</v>
      </c>
    </row>
    <row r="89" spans="2:8" ht="57" x14ac:dyDescent="0.2">
      <c r="B89" s="26">
        <v>4</v>
      </c>
      <c r="C89" s="12" t="s">
        <v>115</v>
      </c>
      <c r="D89" s="14" t="s">
        <v>116</v>
      </c>
      <c r="E89" s="14" t="s">
        <v>61</v>
      </c>
      <c r="F89" s="62">
        <v>16.0944</v>
      </c>
      <c r="G89" s="40"/>
      <c r="H89" s="37">
        <f t="shared" si="2"/>
        <v>0</v>
      </c>
    </row>
    <row r="90" spans="2:8" ht="71.25" x14ac:dyDescent="0.2">
      <c r="B90" s="26">
        <v>5</v>
      </c>
      <c r="C90" s="12" t="s">
        <v>117</v>
      </c>
      <c r="D90" s="14" t="s">
        <v>118</v>
      </c>
      <c r="E90" s="14" t="s">
        <v>61</v>
      </c>
      <c r="F90" s="34">
        <v>0.2</v>
      </c>
      <c r="G90" s="40"/>
      <c r="H90" s="37">
        <f t="shared" si="2"/>
        <v>0</v>
      </c>
    </row>
    <row r="91" spans="2:8" ht="42.75" x14ac:dyDescent="0.2">
      <c r="B91" s="26">
        <v>6</v>
      </c>
      <c r="C91" s="12" t="s">
        <v>172</v>
      </c>
      <c r="D91" s="14" t="s">
        <v>119</v>
      </c>
      <c r="E91" s="14" t="s">
        <v>61</v>
      </c>
      <c r="F91" s="62">
        <v>16.0944</v>
      </c>
      <c r="G91" s="40"/>
      <c r="H91" s="37">
        <f t="shared" si="2"/>
        <v>0</v>
      </c>
    </row>
    <row r="92" spans="2:8" ht="38.25" customHeight="1" x14ac:dyDescent="0.2">
      <c r="B92" s="26">
        <v>7</v>
      </c>
      <c r="C92" s="12" t="s">
        <v>178</v>
      </c>
      <c r="D92" s="14" t="s">
        <v>120</v>
      </c>
      <c r="E92" s="14" t="s">
        <v>121</v>
      </c>
      <c r="F92" s="60">
        <v>57</v>
      </c>
      <c r="G92" s="39"/>
      <c r="H92" s="37">
        <f t="shared" si="2"/>
        <v>0</v>
      </c>
    </row>
    <row r="93" spans="2:8" ht="38.25" customHeight="1" x14ac:dyDescent="0.2">
      <c r="B93" s="26">
        <v>8</v>
      </c>
      <c r="C93" s="12" t="s">
        <v>122</v>
      </c>
      <c r="D93" s="14" t="s">
        <v>123</v>
      </c>
      <c r="E93" s="14" t="s">
        <v>121</v>
      </c>
      <c r="F93" s="60">
        <v>9</v>
      </c>
      <c r="G93" s="39"/>
      <c r="H93" s="37"/>
    </row>
    <row r="94" spans="2:8" ht="45.75" customHeight="1" x14ac:dyDescent="0.2">
      <c r="B94" s="26">
        <v>9</v>
      </c>
      <c r="C94" s="12" t="s">
        <v>124</v>
      </c>
      <c r="D94" s="14" t="s">
        <v>125</v>
      </c>
      <c r="E94" s="14" t="s">
        <v>121</v>
      </c>
      <c r="F94" s="60">
        <v>6</v>
      </c>
      <c r="G94" s="39"/>
      <c r="H94" s="37">
        <f t="shared" si="2"/>
        <v>0</v>
      </c>
    </row>
    <row r="95" spans="2:8" ht="45.75" customHeight="1" x14ac:dyDescent="0.2">
      <c r="B95" s="26">
        <v>10</v>
      </c>
      <c r="C95" s="12" t="s">
        <v>126</v>
      </c>
      <c r="D95" s="14" t="s">
        <v>127</v>
      </c>
      <c r="E95" s="14" t="s">
        <v>121</v>
      </c>
      <c r="F95" s="60">
        <v>6</v>
      </c>
      <c r="G95" s="39"/>
      <c r="H95" s="37">
        <f t="shared" si="2"/>
        <v>0</v>
      </c>
    </row>
    <row r="96" spans="2:8" ht="45.75" customHeight="1" x14ac:dyDescent="0.2">
      <c r="B96" s="26">
        <v>11</v>
      </c>
      <c r="C96" s="12" t="s">
        <v>128</v>
      </c>
      <c r="D96" s="14" t="s">
        <v>129</v>
      </c>
      <c r="E96" s="14" t="s">
        <v>121</v>
      </c>
      <c r="F96" s="60">
        <v>132</v>
      </c>
      <c r="G96" s="39"/>
      <c r="H96" s="37">
        <f t="shared" si="2"/>
        <v>0</v>
      </c>
    </row>
    <row r="97" spans="1:8" ht="54.75" hidden="1" customHeight="1" x14ac:dyDescent="0.2">
      <c r="B97" s="26"/>
      <c r="C97" s="65" t="s">
        <v>130</v>
      </c>
      <c r="D97" s="14" t="s">
        <v>131</v>
      </c>
      <c r="E97" s="14" t="s">
        <v>121</v>
      </c>
      <c r="F97" s="60"/>
      <c r="G97" s="39"/>
      <c r="H97" s="37">
        <f t="shared" si="2"/>
        <v>0</v>
      </c>
    </row>
    <row r="98" spans="1:8" ht="28.5" x14ac:dyDescent="0.2">
      <c r="B98" s="26">
        <v>12</v>
      </c>
      <c r="C98" s="12" t="s">
        <v>132</v>
      </c>
      <c r="D98" s="14" t="s">
        <v>133</v>
      </c>
      <c r="E98" s="14" t="s">
        <v>11</v>
      </c>
      <c r="F98" s="34">
        <v>414</v>
      </c>
      <c r="G98" s="39"/>
      <c r="H98" s="37">
        <f t="shared" si="2"/>
        <v>0</v>
      </c>
    </row>
    <row r="99" spans="1:8" ht="28.5" x14ac:dyDescent="0.2">
      <c r="B99" s="26">
        <v>13</v>
      </c>
      <c r="C99" s="12" t="s">
        <v>134</v>
      </c>
      <c r="D99" s="14" t="s">
        <v>135</v>
      </c>
      <c r="E99" s="14" t="s">
        <v>11</v>
      </c>
      <c r="F99" s="34">
        <v>138</v>
      </c>
      <c r="G99" s="39"/>
      <c r="H99" s="37">
        <f t="shared" si="2"/>
        <v>0</v>
      </c>
    </row>
    <row r="100" spans="1:8" ht="42.75" x14ac:dyDescent="0.2">
      <c r="B100" s="26">
        <v>14</v>
      </c>
      <c r="C100" s="12" t="s">
        <v>136</v>
      </c>
      <c r="D100" s="14" t="s">
        <v>137</v>
      </c>
      <c r="E100" s="14" t="s">
        <v>11</v>
      </c>
      <c r="F100" s="34">
        <v>63</v>
      </c>
      <c r="G100" s="39"/>
      <c r="H100" s="37">
        <f t="shared" si="2"/>
        <v>0</v>
      </c>
    </row>
    <row r="101" spans="1:8" ht="42.75" x14ac:dyDescent="0.2">
      <c r="B101" s="27">
        <v>15</v>
      </c>
      <c r="C101" s="12" t="s">
        <v>138</v>
      </c>
      <c r="D101" s="14" t="s">
        <v>139</v>
      </c>
      <c r="E101" s="14" t="s">
        <v>11</v>
      </c>
      <c r="F101" s="34">
        <v>4</v>
      </c>
      <c r="G101" s="39"/>
      <c r="H101" s="37">
        <f t="shared" si="2"/>
        <v>0</v>
      </c>
    </row>
    <row r="102" spans="1:8" ht="42.75" x14ac:dyDescent="0.2">
      <c r="B102" s="27">
        <v>16</v>
      </c>
      <c r="C102" s="12" t="s">
        <v>140</v>
      </c>
      <c r="D102" s="14" t="s">
        <v>141</v>
      </c>
      <c r="E102" s="14" t="s">
        <v>11</v>
      </c>
      <c r="F102" s="34">
        <v>6</v>
      </c>
      <c r="G102" s="39"/>
      <c r="H102" s="37">
        <f t="shared" si="2"/>
        <v>0</v>
      </c>
    </row>
    <row r="103" spans="1:8" ht="28.5" x14ac:dyDescent="0.2">
      <c r="B103" s="27">
        <v>17</v>
      </c>
      <c r="C103" s="12" t="s">
        <v>142</v>
      </c>
      <c r="D103" s="14" t="s">
        <v>143</v>
      </c>
      <c r="E103" s="14" t="s">
        <v>11</v>
      </c>
      <c r="F103" s="60">
        <f>F55</f>
        <v>7</v>
      </c>
      <c r="G103" s="39"/>
      <c r="H103" s="37">
        <f t="shared" si="2"/>
        <v>0</v>
      </c>
    </row>
    <row r="104" spans="1:8" ht="28.5" x14ac:dyDescent="0.2">
      <c r="B104" s="27">
        <v>18</v>
      </c>
      <c r="C104" s="12" t="s">
        <v>144</v>
      </c>
      <c r="D104" s="14" t="s">
        <v>145</v>
      </c>
      <c r="E104" s="14" t="s">
        <v>11</v>
      </c>
      <c r="F104" s="60">
        <v>10</v>
      </c>
      <c r="G104" s="39"/>
      <c r="H104" s="37">
        <f t="shared" si="2"/>
        <v>0</v>
      </c>
    </row>
    <row r="105" spans="1:8" ht="28.5" x14ac:dyDescent="0.2">
      <c r="B105" s="27">
        <v>19</v>
      </c>
      <c r="C105" s="12" t="s">
        <v>146</v>
      </c>
      <c r="D105" s="14" t="s">
        <v>147</v>
      </c>
      <c r="E105" s="14" t="s">
        <v>11</v>
      </c>
      <c r="F105" s="60">
        <v>63</v>
      </c>
      <c r="G105" s="39"/>
      <c r="H105" s="37">
        <f t="shared" si="2"/>
        <v>0</v>
      </c>
    </row>
    <row r="106" spans="1:8" ht="40.5" customHeight="1" x14ac:dyDescent="0.2">
      <c r="B106" s="27">
        <v>20</v>
      </c>
      <c r="C106" s="15" t="s">
        <v>148</v>
      </c>
      <c r="D106" s="17" t="s">
        <v>149</v>
      </c>
      <c r="E106" s="14" t="s">
        <v>11</v>
      </c>
      <c r="F106" s="72">
        <v>10</v>
      </c>
      <c r="G106" s="42"/>
      <c r="H106" s="37">
        <f t="shared" si="2"/>
        <v>0</v>
      </c>
    </row>
    <row r="107" spans="1:8" ht="38.25" customHeight="1" x14ac:dyDescent="0.2">
      <c r="B107" s="27">
        <v>21</v>
      </c>
      <c r="C107" s="12" t="s">
        <v>150</v>
      </c>
      <c r="D107" s="14" t="s">
        <v>151</v>
      </c>
      <c r="E107" s="14" t="s">
        <v>11</v>
      </c>
      <c r="F107" s="34">
        <v>936</v>
      </c>
      <c r="G107" s="39"/>
      <c r="H107" s="37">
        <f t="shared" si="2"/>
        <v>0</v>
      </c>
    </row>
    <row r="108" spans="1:8" ht="38.25" customHeight="1" x14ac:dyDescent="0.2">
      <c r="B108" s="27">
        <v>22</v>
      </c>
      <c r="C108" s="12" t="s">
        <v>152</v>
      </c>
      <c r="D108" s="14" t="s">
        <v>153</v>
      </c>
      <c r="E108" s="14" t="s">
        <v>11</v>
      </c>
      <c r="F108" s="34">
        <v>3240</v>
      </c>
      <c r="G108" s="39"/>
      <c r="H108" s="37">
        <f t="shared" si="2"/>
        <v>0</v>
      </c>
    </row>
    <row r="109" spans="1:8" ht="34.5" customHeight="1" thickBot="1" x14ac:dyDescent="0.25">
      <c r="B109" s="28"/>
      <c r="C109" s="93" t="s">
        <v>154</v>
      </c>
      <c r="D109" s="94"/>
      <c r="E109" s="94"/>
      <c r="F109" s="94"/>
      <c r="G109" s="29"/>
      <c r="H109" s="38">
        <f>SUM(H86:H108)</f>
        <v>0</v>
      </c>
    </row>
    <row r="110" spans="1:8" ht="15" thickTop="1" x14ac:dyDescent="0.2">
      <c r="A110" s="81"/>
      <c r="B110" s="81"/>
      <c r="C110" s="81"/>
      <c r="D110" s="81"/>
      <c r="E110" s="81"/>
      <c r="F110" s="81"/>
      <c r="G110" s="81"/>
      <c r="H110" s="81"/>
    </row>
    <row r="111" spans="1:8" x14ac:dyDescent="0.2">
      <c r="A111" s="81"/>
      <c r="B111" s="81"/>
      <c r="C111" s="81"/>
      <c r="D111" s="81"/>
      <c r="E111" s="81"/>
      <c r="F111" s="81"/>
      <c r="G111" s="81"/>
      <c r="H111" s="81"/>
    </row>
    <row r="112" spans="1:8" ht="14.25" customHeight="1" x14ac:dyDescent="0.25">
      <c r="B112" s="90" t="s">
        <v>155</v>
      </c>
      <c r="C112" s="90"/>
      <c r="D112" s="90"/>
      <c r="E112" s="90"/>
      <c r="F112" s="90"/>
      <c r="G112" s="90"/>
      <c r="H112" s="90"/>
    </row>
    <row r="113" spans="2:8" ht="14.25" customHeight="1" thickBot="1" x14ac:dyDescent="0.25"/>
    <row r="114" spans="2:8" ht="46.5" customHeight="1" thickTop="1" thickBot="1" x14ac:dyDescent="0.25">
      <c r="B114" s="6" t="s">
        <v>2</v>
      </c>
      <c r="C114" s="7" t="s">
        <v>3</v>
      </c>
      <c r="D114" s="8" t="s">
        <v>4</v>
      </c>
      <c r="E114" s="8" t="s">
        <v>5</v>
      </c>
      <c r="F114" s="55" t="s">
        <v>6</v>
      </c>
      <c r="G114" s="9" t="s">
        <v>7</v>
      </c>
      <c r="H114" s="10" t="s">
        <v>8</v>
      </c>
    </row>
    <row r="115" spans="2:8" ht="28.5" x14ac:dyDescent="0.2">
      <c r="B115" s="26">
        <v>1</v>
      </c>
      <c r="C115" s="12" t="s">
        <v>113</v>
      </c>
      <c r="D115" s="14" t="s">
        <v>114</v>
      </c>
      <c r="E115" s="14" t="s">
        <v>61</v>
      </c>
      <c r="F115" s="34">
        <v>12</v>
      </c>
      <c r="G115" s="40"/>
      <c r="H115" s="37">
        <f t="shared" ref="H115:H125" si="3">ROUND((F115*G115),2)</f>
        <v>0</v>
      </c>
    </row>
    <row r="116" spans="2:8" ht="57" x14ac:dyDescent="0.2">
      <c r="B116" s="26">
        <v>2</v>
      </c>
      <c r="C116" s="12" t="s">
        <v>156</v>
      </c>
      <c r="D116" s="14" t="s">
        <v>157</v>
      </c>
      <c r="E116" s="14" t="s">
        <v>61</v>
      </c>
      <c r="F116" s="34">
        <v>11</v>
      </c>
      <c r="G116" s="40"/>
      <c r="H116" s="37">
        <f t="shared" si="3"/>
        <v>0</v>
      </c>
    </row>
    <row r="117" spans="2:8" ht="28.5" x14ac:dyDescent="0.2">
      <c r="B117" s="26">
        <v>3</v>
      </c>
      <c r="C117" s="12" t="s">
        <v>158</v>
      </c>
      <c r="D117" s="14" t="s">
        <v>159</v>
      </c>
      <c r="E117" s="14" t="s">
        <v>121</v>
      </c>
      <c r="F117" s="34">
        <v>10</v>
      </c>
      <c r="G117" s="40"/>
      <c r="H117" s="37">
        <f t="shared" si="3"/>
        <v>0</v>
      </c>
    </row>
    <row r="118" spans="2:8" ht="28.5" x14ac:dyDescent="0.2">
      <c r="B118" s="26">
        <v>4</v>
      </c>
      <c r="C118" s="12" t="s">
        <v>160</v>
      </c>
      <c r="D118" s="14" t="s">
        <v>161</v>
      </c>
      <c r="E118" s="14" t="s">
        <v>121</v>
      </c>
      <c r="F118" s="34">
        <v>10</v>
      </c>
      <c r="G118" s="40"/>
      <c r="H118" s="37">
        <f t="shared" si="3"/>
        <v>0</v>
      </c>
    </row>
    <row r="119" spans="2:8" ht="42.75" x14ac:dyDescent="0.2">
      <c r="B119" s="26">
        <v>5</v>
      </c>
      <c r="C119" s="12" t="s">
        <v>162</v>
      </c>
      <c r="D119" s="14" t="s">
        <v>163</v>
      </c>
      <c r="E119" s="14" t="s">
        <v>121</v>
      </c>
      <c r="F119" s="34">
        <v>10</v>
      </c>
      <c r="G119" s="40"/>
      <c r="H119" s="37">
        <f t="shared" si="3"/>
        <v>0</v>
      </c>
    </row>
    <row r="120" spans="2:8" ht="28.5" x14ac:dyDescent="0.2">
      <c r="B120" s="26">
        <v>6</v>
      </c>
      <c r="C120" s="12" t="s">
        <v>164</v>
      </c>
      <c r="D120" s="14" t="s">
        <v>165</v>
      </c>
      <c r="E120" s="14" t="s">
        <v>121</v>
      </c>
      <c r="F120" s="34">
        <v>50</v>
      </c>
      <c r="G120" s="40"/>
      <c r="H120" s="37">
        <f t="shared" si="3"/>
        <v>0</v>
      </c>
    </row>
    <row r="121" spans="2:8" ht="28.5" x14ac:dyDescent="0.2">
      <c r="B121" s="26">
        <v>7</v>
      </c>
      <c r="C121" s="12" t="s">
        <v>166</v>
      </c>
      <c r="D121" s="14" t="s">
        <v>120</v>
      </c>
      <c r="E121" s="14" t="s">
        <v>121</v>
      </c>
      <c r="F121" s="60">
        <v>9</v>
      </c>
      <c r="G121" s="39"/>
      <c r="H121" s="37">
        <f t="shared" si="3"/>
        <v>0</v>
      </c>
    </row>
    <row r="122" spans="2:8" ht="28.5" x14ac:dyDescent="0.2">
      <c r="B122" s="26">
        <v>8</v>
      </c>
      <c r="C122" s="12" t="s">
        <v>187</v>
      </c>
      <c r="D122" s="14" t="s">
        <v>167</v>
      </c>
      <c r="E122" s="14" t="s">
        <v>121</v>
      </c>
      <c r="F122" s="60">
        <v>3</v>
      </c>
      <c r="G122" s="39"/>
      <c r="H122" s="37">
        <f t="shared" si="3"/>
        <v>0</v>
      </c>
    </row>
    <row r="123" spans="2:8" ht="28.5" x14ac:dyDescent="0.2">
      <c r="B123" s="26">
        <v>9</v>
      </c>
      <c r="C123" s="12" t="str">
        <f>C96</f>
        <v>Προμήθεια μίας (1) συναρμογής διπλής τάνυσης Α.Φ.</v>
      </c>
      <c r="D123" s="14" t="str">
        <f>D96</f>
        <v>Γ505</v>
      </c>
      <c r="E123" s="14" t="s">
        <v>121</v>
      </c>
      <c r="F123" s="60">
        <v>20</v>
      </c>
      <c r="G123" s="39"/>
      <c r="H123" s="37">
        <f t="shared" si="3"/>
        <v>0</v>
      </c>
    </row>
    <row r="124" spans="2:8" ht="42.75" x14ac:dyDescent="0.2">
      <c r="B124" s="26">
        <v>10</v>
      </c>
      <c r="C124" s="12" t="s">
        <v>136</v>
      </c>
      <c r="D124" s="14" t="s">
        <v>137</v>
      </c>
      <c r="E124" s="14" t="s">
        <v>11</v>
      </c>
      <c r="F124" s="34">
        <v>9</v>
      </c>
      <c r="G124" s="39"/>
      <c r="H124" s="37">
        <f t="shared" si="3"/>
        <v>0</v>
      </c>
    </row>
    <row r="125" spans="2:8" ht="28.5" x14ac:dyDescent="0.2">
      <c r="B125" s="26">
        <v>11</v>
      </c>
      <c r="C125" s="12" t="str">
        <f>C107</f>
        <v>Προμήθεια ενός (1) Μονωτήρα 100ΚΝ τύπου ομίχλης 1.</v>
      </c>
      <c r="D125" s="14" t="str">
        <f>D107</f>
        <v>Γ101</v>
      </c>
      <c r="E125" s="14" t="s">
        <v>11</v>
      </c>
      <c r="F125" s="34">
        <v>140</v>
      </c>
      <c r="G125" s="39"/>
      <c r="H125" s="37">
        <f t="shared" si="3"/>
        <v>0</v>
      </c>
    </row>
    <row r="126" spans="2:8" ht="28.5" x14ac:dyDescent="0.2">
      <c r="B126" s="26">
        <v>12</v>
      </c>
      <c r="C126" s="12" t="str">
        <f>C108</f>
        <v>Προμήθεια ενός (1) Μονωτήρα 100ΚΝ τύπου ομίχλης 2.</v>
      </c>
      <c r="D126" s="14" t="str">
        <f>D108</f>
        <v>Γ102</v>
      </c>
      <c r="E126" s="14" t="s">
        <v>11</v>
      </c>
      <c r="F126" s="34">
        <v>486</v>
      </c>
      <c r="G126" s="73"/>
      <c r="H126" s="74"/>
    </row>
    <row r="127" spans="2:8" ht="34.5" customHeight="1" thickBot="1" x14ac:dyDescent="0.25">
      <c r="B127" s="28"/>
      <c r="C127" s="93" t="s">
        <v>168</v>
      </c>
      <c r="D127" s="94"/>
      <c r="E127" s="94"/>
      <c r="F127" s="94"/>
      <c r="G127" s="29"/>
      <c r="H127" s="38">
        <f>SUM(H115:H125)</f>
        <v>0</v>
      </c>
    </row>
    <row r="128" spans="2:8" ht="14.25" customHeight="1" thickTop="1" x14ac:dyDescent="0.2">
      <c r="B128" s="81"/>
      <c r="C128" s="81"/>
      <c r="D128" s="81"/>
      <c r="E128" s="81"/>
      <c r="F128" s="81"/>
      <c r="G128" s="81"/>
      <c r="H128" s="81"/>
    </row>
    <row r="129" spans="2:8" ht="14.25" customHeight="1" x14ac:dyDescent="0.2">
      <c r="B129" s="81"/>
      <c r="C129" s="81"/>
      <c r="D129" s="81"/>
      <c r="E129" s="81"/>
      <c r="F129" s="81"/>
      <c r="G129" s="81"/>
      <c r="H129" s="81"/>
    </row>
    <row r="130" spans="2:8" x14ac:dyDescent="0.2">
      <c r="B130" s="81"/>
      <c r="C130" s="81"/>
      <c r="D130" s="81"/>
      <c r="E130" s="81"/>
      <c r="F130" s="81"/>
      <c r="G130" s="81"/>
      <c r="H130" s="81"/>
    </row>
    <row r="131" spans="2:8" x14ac:dyDescent="0.2">
      <c r="B131" s="3"/>
      <c r="D131" s="3"/>
      <c r="E131" s="3"/>
      <c r="F131" s="61"/>
      <c r="G131" s="35"/>
      <c r="H131" s="3"/>
    </row>
    <row r="132" spans="2:8" x14ac:dyDescent="0.2">
      <c r="B132" s="3"/>
      <c r="D132" s="3"/>
      <c r="E132" s="3"/>
      <c r="F132" s="61"/>
      <c r="G132" s="35"/>
      <c r="H132" s="3"/>
    </row>
    <row r="133" spans="2:8" x14ac:dyDescent="0.2">
      <c r="B133" s="3"/>
      <c r="D133" s="3"/>
      <c r="E133" s="3"/>
      <c r="F133" s="61"/>
      <c r="G133" s="35"/>
      <c r="H133" s="3"/>
    </row>
    <row r="134" spans="2:8" x14ac:dyDescent="0.2">
      <c r="B134" s="3"/>
      <c r="D134" s="3"/>
      <c r="E134" s="3"/>
      <c r="F134" s="61"/>
      <c r="G134" s="35"/>
      <c r="H134" s="3"/>
    </row>
    <row r="135" spans="2:8" x14ac:dyDescent="0.2">
      <c r="B135" s="81"/>
      <c r="C135" s="81"/>
      <c r="D135" s="81"/>
      <c r="E135" s="81"/>
      <c r="F135" s="81"/>
      <c r="G135" s="81"/>
      <c r="H135" s="81"/>
    </row>
    <row r="136" spans="2:8" x14ac:dyDescent="0.2">
      <c r="B136" s="81"/>
      <c r="C136" s="81"/>
      <c r="D136" s="81"/>
      <c r="E136" s="81"/>
      <c r="F136" s="81"/>
      <c r="G136" s="81"/>
      <c r="H136" s="81"/>
    </row>
    <row r="137" spans="2:8" x14ac:dyDescent="0.2">
      <c r="B137" s="81"/>
      <c r="C137" s="81"/>
      <c r="D137" s="81"/>
      <c r="E137" s="81"/>
      <c r="F137" s="81"/>
      <c r="G137" s="81"/>
      <c r="H137" s="81"/>
    </row>
    <row r="138" spans="2:8" ht="15" x14ac:dyDescent="0.2">
      <c r="B138" s="95" t="s">
        <v>169</v>
      </c>
      <c r="C138" s="95"/>
      <c r="D138" s="95"/>
      <c r="E138" s="95"/>
      <c r="F138" s="95"/>
      <c r="G138" s="95"/>
      <c r="H138" s="95"/>
    </row>
    <row r="139" spans="2:8" x14ac:dyDescent="0.2">
      <c r="B139" s="81"/>
      <c r="C139" s="81"/>
      <c r="D139" s="81"/>
      <c r="E139" s="81"/>
      <c r="F139" s="81"/>
      <c r="G139" s="81"/>
      <c r="H139" s="81"/>
    </row>
    <row r="140" spans="2:8" ht="12.75" customHeight="1" x14ac:dyDescent="0.2">
      <c r="B140" s="81"/>
      <c r="C140" s="81"/>
      <c r="D140" s="81"/>
      <c r="E140" s="81"/>
      <c r="F140" s="81"/>
      <c r="G140" s="81"/>
      <c r="H140" s="81"/>
    </row>
    <row r="141" spans="2:8" ht="23.25" customHeight="1" x14ac:dyDescent="0.2">
      <c r="B141" s="96" t="str">
        <f>B2</f>
        <v>ΕΡΓΟ : ΓΜ 150kV ΜΑΝΤΟΥΔΙ - ΣΚΙΑΘΟΣ</v>
      </c>
      <c r="C141" s="96"/>
      <c r="D141" s="96"/>
      <c r="E141" s="96"/>
      <c r="F141" s="96"/>
      <c r="G141" s="96"/>
      <c r="H141" s="96"/>
    </row>
    <row r="142" spans="2:8" ht="15" x14ac:dyDescent="0.2">
      <c r="C142" s="83"/>
      <c r="D142" s="83"/>
      <c r="E142" s="83"/>
      <c r="F142" s="53"/>
      <c r="G142" s="83"/>
      <c r="H142" s="83"/>
    </row>
    <row r="143" spans="2:8" ht="15" thickBot="1" x14ac:dyDescent="0.25">
      <c r="B143" s="3"/>
      <c r="D143" s="3"/>
      <c r="E143" s="3"/>
      <c r="F143" s="61"/>
      <c r="G143" s="35"/>
      <c r="H143" s="3"/>
    </row>
    <row r="144" spans="2:8" ht="34.5" customHeight="1" thickBot="1" x14ac:dyDescent="0.25">
      <c r="B144" s="75" t="s">
        <v>179</v>
      </c>
      <c r="C144" s="87" t="s">
        <v>180</v>
      </c>
      <c r="D144" s="87"/>
      <c r="E144" s="87"/>
      <c r="F144" s="87"/>
      <c r="G144" s="88" t="s">
        <v>181</v>
      </c>
      <c r="H144" s="89"/>
    </row>
    <row r="145" spans="2:8" ht="24.75" customHeight="1" x14ac:dyDescent="0.2">
      <c r="B145" s="76">
        <v>1</v>
      </c>
      <c r="C145" s="97" t="s">
        <v>182</v>
      </c>
      <c r="D145" s="97"/>
      <c r="E145" s="97"/>
      <c r="F145" s="97"/>
      <c r="G145" s="98"/>
      <c r="H145" s="99"/>
    </row>
    <row r="146" spans="2:8" ht="24.75" customHeight="1" x14ac:dyDescent="0.2">
      <c r="B146" s="77">
        <v>2</v>
      </c>
      <c r="C146" s="84" t="s">
        <v>183</v>
      </c>
      <c r="D146" s="84"/>
      <c r="E146" s="84"/>
      <c r="F146" s="84"/>
      <c r="G146" s="85">
        <f>H71</f>
        <v>0</v>
      </c>
      <c r="H146" s="86"/>
    </row>
    <row r="147" spans="2:8" ht="33.75" customHeight="1" x14ac:dyDescent="0.2">
      <c r="B147" s="77">
        <v>3</v>
      </c>
      <c r="C147" s="84" t="s">
        <v>184</v>
      </c>
      <c r="D147" s="84"/>
      <c r="E147" s="84"/>
      <c r="F147" s="84"/>
      <c r="G147" s="85">
        <f>H105</f>
        <v>0</v>
      </c>
      <c r="H147" s="86"/>
    </row>
    <row r="148" spans="2:8" ht="24" customHeight="1" x14ac:dyDescent="0.2">
      <c r="B148" s="78">
        <v>4</v>
      </c>
      <c r="C148" s="103" t="s">
        <v>185</v>
      </c>
      <c r="D148" s="103"/>
      <c r="E148" s="103"/>
      <c r="F148" s="103"/>
      <c r="G148" s="104">
        <f>H128</f>
        <v>0</v>
      </c>
      <c r="H148" s="105"/>
    </row>
    <row r="149" spans="2:8" ht="36" customHeight="1" thickBot="1" x14ac:dyDescent="0.3">
      <c r="B149" s="79"/>
      <c r="C149" s="100" t="s">
        <v>186</v>
      </c>
      <c r="D149" s="100"/>
      <c r="E149" s="100"/>
      <c r="F149" s="100"/>
      <c r="G149" s="101"/>
      <c r="H149" s="102"/>
    </row>
    <row r="150" spans="2:8" s="36" customFormat="1" ht="15" x14ac:dyDescent="0.25">
      <c r="B150" s="3"/>
      <c r="C150" s="3"/>
      <c r="D150" s="3"/>
      <c r="E150" s="3"/>
      <c r="F150" s="3"/>
      <c r="G150" s="3"/>
      <c r="H150" s="3"/>
    </row>
    <row r="151" spans="2:8" x14ac:dyDescent="0.2">
      <c r="B151" s="82"/>
      <c r="C151" s="80"/>
      <c r="D151" s="80"/>
      <c r="E151" s="80"/>
      <c r="F151" s="80"/>
      <c r="G151" s="80"/>
      <c r="H151" s="80"/>
    </row>
    <row r="152" spans="2:8" x14ac:dyDescent="0.2">
      <c r="B152" s="3"/>
      <c r="D152" s="3"/>
      <c r="E152" s="3"/>
      <c r="F152" s="61"/>
      <c r="G152" s="35"/>
      <c r="H152" s="3"/>
    </row>
    <row r="153" spans="2:8" x14ac:dyDescent="0.2">
      <c r="B153" s="3"/>
      <c r="D153" s="3"/>
      <c r="E153" s="3"/>
      <c r="F153" s="61"/>
      <c r="G153" s="35"/>
      <c r="H153" s="3"/>
    </row>
    <row r="154" spans="2:8" x14ac:dyDescent="0.2">
      <c r="B154" s="3"/>
      <c r="C154" s="81"/>
      <c r="D154" s="3"/>
      <c r="E154" s="3"/>
      <c r="F154" s="61"/>
      <c r="G154" s="35"/>
      <c r="H154" s="3"/>
    </row>
  </sheetData>
  <mergeCells count="24">
    <mergeCell ref="C145:F145"/>
    <mergeCell ref="G145:H145"/>
    <mergeCell ref="C149:F149"/>
    <mergeCell ref="G149:H149"/>
    <mergeCell ref="C147:F147"/>
    <mergeCell ref="G147:H147"/>
    <mergeCell ref="C148:F148"/>
    <mergeCell ref="G148:H148"/>
    <mergeCell ref="C146:F146"/>
    <mergeCell ref="G146:H146"/>
    <mergeCell ref="C144:F144"/>
    <mergeCell ref="G144:H144"/>
    <mergeCell ref="B2:H2"/>
    <mergeCell ref="B5:H5"/>
    <mergeCell ref="B6:H6"/>
    <mergeCell ref="C61:F61"/>
    <mergeCell ref="B67:H67"/>
    <mergeCell ref="C77:F77"/>
    <mergeCell ref="B82:H82"/>
    <mergeCell ref="C109:F109"/>
    <mergeCell ref="B112:H112"/>
    <mergeCell ref="C127:F127"/>
    <mergeCell ref="B138:H138"/>
    <mergeCell ref="B141:H141"/>
  </mergeCells>
  <printOptions horizontalCentered="1"/>
  <pageMargins left="0.19685039370078741" right="0.19685039370078741" top="0.78740157480314965" bottom="0.59055118110236227" header="0.19685039370078741" footer="0.19685039370078741"/>
  <pageSetup paperSize="9" scale="84" orientation="portrait" r:id="rId1"/>
  <headerFooter>
    <oddHeader>&amp;R&amp;"Arial,Κανονικά"&amp;10ΔΔΠΕΑ - ....... / Τεύχος 3 - Πίνακες Οικονομικής Προσφοράς</oddHeader>
    <oddFooter>&amp;C&amp;"Arial,Κανονικά"&amp;10&amp;P</oddFooter>
  </headerFooter>
  <rowBreaks count="4" manualBreakCount="4">
    <brk id="65" min="1" max="8" man="1"/>
    <brk id="80" max="16383" man="1"/>
    <brk id="111" min="1" max="7" man="1"/>
    <brk id="12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AA955804086744ABACE1FB39FE3B62" ma:contentTypeVersion="6" ma:contentTypeDescription="Create a new document." ma:contentTypeScope="" ma:versionID="791477a3b3bfba34fbf504fd755d3ed5">
  <xsd:schema xmlns:xsd="http://www.w3.org/2001/XMLSchema" xmlns:xs="http://www.w3.org/2001/XMLSchema" xmlns:p="http://schemas.microsoft.com/office/2006/metadata/properties" xmlns:ns2="0a1dbbca-fdab-47a2-9ca1-e3fd920cffec" targetNamespace="http://schemas.microsoft.com/office/2006/metadata/properties" ma:root="true" ma:fieldsID="3a7ef81264739a3d210a4586b5a62a49" ns2:_="">
    <xsd:import namespace="0a1dbbca-fdab-47a2-9ca1-e3fd920cff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1dbbca-fdab-47a2-9ca1-e3fd920cff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A167BF-7593-4EC1-ADD1-E33B476464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1dbbca-fdab-47a2-9ca1-e3fd920cff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F9B93B-82BE-4677-B71C-CC1D13D212C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a1dbbca-fdab-47a2-9ca1-e3fd920cffe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6BAD953-E414-4175-B273-09230FA2FD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ΠΙΝΑΚΕΣ ΟΙΚΟΝΟΜΙΚΗΣ ΠΡΟΣΦΟΡΑΣ</vt:lpstr>
      <vt:lpstr>'ΠΙΝΑΚΕΣ ΟΙΚΟΝΟΜΙΚΗΣ ΠΡΟΣΦΟΡΑΣ'!Print_Area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2021-01-12T08:35:44Z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0x01010093AA955804086744ABACE1FB39FE3B62</vt:lpwstr>
  </property>
</Properties>
</file>